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8"/>
  <workbookPr defaultThemeVersion="166925"/>
  <mc:AlternateContent xmlns:mc="http://schemas.openxmlformats.org/markup-compatibility/2006">
    <mc:Choice Requires="x15">
      <x15ac:absPath xmlns:x15ac="http://schemas.microsoft.com/office/spreadsheetml/2010/11/ac" url="S:\EMSSHARED\CONTRACT\FY 2024\Drug Box\"/>
    </mc:Choice>
  </mc:AlternateContent>
  <xr:revisionPtr revIDLastSave="6" documentId="8_{3A343978-5008-4027-B0C5-724CA55993BE}" xr6:coauthVersionLast="47" xr6:coauthVersionMax="47" xr10:uidLastSave="{BC088A79-2F78-41F0-837E-224F56CE41BB}"/>
  <bookViews>
    <workbookView xWindow="390" yWindow="390" windowWidth="24525" windowHeight="15150" activeTab="2" xr2:uid="{6C9F83ED-FD4B-4192-9F99-C0AD7B58BA23}"/>
  </bookViews>
  <sheets>
    <sheet name="Implementation Cost Worksheet" sheetId="1" r:id="rId1"/>
    <sheet name="Implementation Budget" sheetId="2" r:id="rId2"/>
    <sheet name="Drug Cost Projection Tool"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4" l="1"/>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9" i="4" l="1"/>
  <c r="E175" i="4"/>
  <c r="E171" i="4"/>
  <c r="E174" i="4"/>
  <c r="E172" i="4"/>
  <c r="E173" i="4"/>
  <c r="E9" i="2"/>
  <c r="E8" i="2"/>
  <c r="E7" i="2"/>
  <c r="E6" i="2"/>
  <c r="B9" i="2"/>
  <c r="B8" i="2"/>
  <c r="B7" i="2"/>
  <c r="B6" i="2"/>
  <c r="A3" i="2"/>
  <c r="A1" i="2"/>
  <c r="E10" i="2" l="1"/>
</calcChain>
</file>

<file path=xl/sharedStrings.xml><?xml version="1.0" encoding="utf-8"?>
<sst xmlns="http://schemas.openxmlformats.org/spreadsheetml/2006/main" count="393" uniqueCount="275">
  <si>
    <t>[Agency Name]</t>
  </si>
  <si>
    <t>Drug Storage Implementation Budget Tool</t>
  </si>
  <si>
    <t>[DATE]</t>
  </si>
  <si>
    <r>
      <rPr>
        <i/>
        <sz val="9"/>
        <color theme="1"/>
        <rFont val="Calibri"/>
        <family val="2"/>
        <scheme val="minor"/>
      </rPr>
      <t>Access to the controlled substances shall be limited to the supervising practitioner or to those persons who are authorized by the supervising practitioner and who are authorized by law to administer drugs in Virginia, or to other such persons as designated by the supervising practitioner or the responsible party to have access in an emergency situation</t>
    </r>
    <r>
      <rPr>
        <sz val="9"/>
        <color theme="1"/>
        <rFont val="Calibri"/>
        <family val="2"/>
        <scheme val="minor"/>
      </rPr>
      <t xml:space="preserve">. </t>
    </r>
  </si>
  <si>
    <t>In a facility not staffed 24 hours a day, the drugs shall be stored in a fixed and secured room, cabinet or area that has a security device for the detection of breaking.  Drugs shall be maintained in a lockable cabinet, cart, device or other area which shall be locked at all times when not in use. The keys or access code shall be restricted to the supervising practitioner and persons designated access in accordance with 18VAC110-20-700 C. Drugs shall be stored under conditions which meet USP-NF specifications or manufacturers' suggested storage for each drug. Refrigerator: Between 36˚F &amp; 46˚F (2˚C &amp; 8˚C ) Freezer: Between -4˚F &amp; 14˚F (-20˚C &amp; -10˚C )</t>
  </si>
  <si>
    <t>Facility Retrofit Costs</t>
  </si>
  <si>
    <t>Includes construction, renovation, and security modifications necessary to meet requirements outlined above. Also includes storage devices (locable cabinets, cart, etc.). In addition, devices to maintained required temperature range (refrigerator, freezer). Enter costs in second column below.</t>
  </si>
  <si>
    <t>Facility Renovation Costs</t>
  </si>
  <si>
    <t>Locks/Access Control Devices</t>
  </si>
  <si>
    <t>Lockable Cabinets</t>
  </si>
  <si>
    <r>
      <rPr>
        <i/>
        <vertAlign val="superscript"/>
        <sz val="11"/>
        <color theme="1"/>
        <rFont val="Calibri"/>
        <family val="2"/>
        <scheme val="minor"/>
      </rPr>
      <t>1</t>
    </r>
    <r>
      <rPr>
        <i/>
        <sz val="11"/>
        <color theme="1"/>
        <rFont val="Calibri"/>
        <family val="2"/>
        <scheme val="minor"/>
      </rPr>
      <t>Security Equipment Costs</t>
    </r>
  </si>
  <si>
    <r>
      <rPr>
        <i/>
        <vertAlign val="superscript"/>
        <sz val="11"/>
        <color theme="1"/>
        <rFont val="Calibri"/>
        <family val="2"/>
        <scheme val="minor"/>
      </rPr>
      <t>1</t>
    </r>
    <r>
      <rPr>
        <i/>
        <sz val="11"/>
        <color theme="1"/>
        <rFont val="Calibri"/>
        <family val="2"/>
        <scheme val="minor"/>
      </rPr>
      <t>Security Device Installation</t>
    </r>
  </si>
  <si>
    <r>
      <rPr>
        <i/>
        <vertAlign val="superscript"/>
        <sz val="11"/>
        <color theme="1"/>
        <rFont val="Calibri"/>
        <family val="2"/>
        <scheme val="minor"/>
      </rPr>
      <t>1</t>
    </r>
    <r>
      <rPr>
        <i/>
        <sz val="11"/>
        <color theme="1"/>
        <rFont val="Calibri"/>
        <family val="2"/>
        <scheme val="minor"/>
      </rPr>
      <t>Security Device Service</t>
    </r>
  </si>
  <si>
    <r>
      <rPr>
        <i/>
        <vertAlign val="superscript"/>
        <sz val="9"/>
        <color theme="1"/>
        <rFont val="Calibri"/>
        <family val="2"/>
        <scheme val="minor"/>
      </rPr>
      <t>1</t>
    </r>
    <r>
      <rPr>
        <i/>
        <sz val="9"/>
        <color theme="1"/>
        <rFont val="Calibri"/>
        <family val="2"/>
        <scheme val="minor"/>
      </rPr>
      <t xml:space="preserve">  Required for Schedule II-V drug storage, if storage location is not staffed 24 hours a day.  Access to the alarm system shall be restricted to only designated and necessary persons, and the system shall be activated whenever the drug storage areas are closed for business. Device is microwave, photoelectric, ultrasonic or other generally accepted and suitable device. The installation and device shall be based on accepted alarm industry standards. The device shall be maintained in operating order, have an auxiliary source of power, be monitored in accordance with accepted industry standards, &amp; be maintained in operating order. Capable of sending an alarm signal to the monitoring entity when breached if the communication line is not operational. The device shall fully protect all areas where prescription drugs are stored and shall be capable of detecting breaking by any means when activated. </t>
    </r>
  </si>
  <si>
    <t>Medication Costs</t>
  </si>
  <si>
    <t>Includes costs to purchase initial stockpile of needed medications. Refer to Drug Cost Tool. May also include cost of drug storage devices for use in licensed EMS vehicles (boxes, bags, seals, etc.). Enter costs in second column below. You may use the Drug Cost Projection tab (below) to project drug costs.</t>
  </si>
  <si>
    <t>Initial Drug Cache</t>
  </si>
  <si>
    <t>Utilize Drug Cost Toolkit</t>
  </si>
  <si>
    <t>Drug Boxes, Bags, etc.</t>
  </si>
  <si>
    <t xml:space="preserve">Seals/locks </t>
  </si>
  <si>
    <t>Administrative Costs</t>
  </si>
  <si>
    <t>Includes costs related to implementation and maintenance of drug storage program. Enter costs in second column below.</t>
  </si>
  <si>
    <t>Virginia CSR Registration</t>
  </si>
  <si>
    <t>$120 initial, $120 annual renewal</t>
  </si>
  <si>
    <t>DEA Registration</t>
  </si>
  <si>
    <t xml:space="preserve">$731/3 year (non-govermental); $0  (governmental)
</t>
  </si>
  <si>
    <r>
      <rPr>
        <i/>
        <vertAlign val="superscript"/>
        <sz val="11"/>
        <color theme="1"/>
        <rFont val="Calibri"/>
        <family val="2"/>
        <scheme val="minor"/>
      </rPr>
      <t>2</t>
    </r>
    <r>
      <rPr>
        <i/>
        <sz val="11"/>
        <color theme="1"/>
        <rFont val="Calibri"/>
        <family val="2"/>
        <scheme val="minor"/>
      </rPr>
      <t>Expired, disposed drug storage</t>
    </r>
  </si>
  <si>
    <r>
      <rPr>
        <i/>
        <vertAlign val="superscript"/>
        <sz val="11"/>
        <color theme="1"/>
        <rFont val="Calibri"/>
        <family val="2"/>
        <scheme val="minor"/>
      </rPr>
      <t>2</t>
    </r>
    <r>
      <rPr>
        <i/>
        <sz val="11"/>
        <color theme="1"/>
        <rFont val="Calibri"/>
        <family val="2"/>
        <scheme val="minor"/>
      </rPr>
      <t>Drug Disposal Fee</t>
    </r>
  </si>
  <si>
    <t>Personnel/Other Admin Costs</t>
  </si>
  <si>
    <r>
      <rPr>
        <i/>
        <vertAlign val="superscript"/>
        <sz val="9"/>
        <color theme="1"/>
        <rFont val="Calibri"/>
        <family val="2"/>
        <scheme val="minor"/>
      </rPr>
      <t>2</t>
    </r>
    <r>
      <rPr>
        <i/>
        <sz val="9"/>
        <color theme="1"/>
        <rFont val="Calibri"/>
        <family val="2"/>
        <scheme val="minor"/>
      </rPr>
      <t xml:space="preserve">  Any drug which has exceeded the expiration date shall not be administered; it shall be separated from the stock used for administration and maintained in a separate, locked area until properly disposed. If a controlled substances registrant wishes to dispose of unwanted or expired Schedule II through VI drugs, he shall transfer the drugs to another person or entity authorized to possess and to provide for proper disposal of such drugs.</t>
    </r>
  </si>
  <si>
    <t>Other Costs</t>
  </si>
  <si>
    <t>Include any other anticipated costs not already addressed elsewhere in this toolkit. Enter description, costs, and pertinent notes below.</t>
  </si>
  <si>
    <t>[Item 1 Description]</t>
  </si>
  <si>
    <t>Note</t>
  </si>
  <si>
    <t>Drug Storage Implementation Budget</t>
  </si>
  <si>
    <t>Total</t>
  </si>
  <si>
    <t>EMS Projected Drug Cost Budget Tool</t>
  </si>
  <si>
    <t>[Reference Period]</t>
  </si>
  <si>
    <t>To use this budget tool, review your agency's medication utilization over any defined period (1 month, 2 months, 3 months, 6 months, or 1 year). For assistance obtaining this information, please contact your regional EMS council. For each medication used, enter the quantity administered and the unit cost. Please note that other cells are locked. Medications not listed in the tool can be added at the bottom of the spreadsheet in the cells provided.The spreadsheet will automatically calculate the total anticipated cost of medication administrations for a year based on the values entered. Yearly estimates of drug costs are provided at the bottom of the tool.</t>
  </si>
  <si>
    <t>Drug Name</t>
  </si>
  <si>
    <t>Dose/Package/Unit</t>
  </si>
  <si>
    <t>Quantity</t>
  </si>
  <si>
    <t>Unit Cost</t>
  </si>
  <si>
    <t>0.9% NaCl</t>
  </si>
  <si>
    <t>100mL</t>
  </si>
  <si>
    <t>250 mL</t>
  </si>
  <si>
    <t>3mL-15mL</t>
  </si>
  <si>
    <t>10mL</t>
  </si>
  <si>
    <t>50mL</t>
  </si>
  <si>
    <t>Acetaminophen</t>
  </si>
  <si>
    <t>160mg/5mL</t>
  </si>
  <si>
    <t>325mg/10.15mL</t>
  </si>
  <si>
    <t>500mg Tab</t>
  </si>
  <si>
    <t>650mg/20mL</t>
  </si>
  <si>
    <t>Adenosine</t>
  </si>
  <si>
    <t>3mg/mL</t>
  </si>
  <si>
    <t>3mg/2mL</t>
  </si>
  <si>
    <t>6mg/2mL</t>
  </si>
  <si>
    <t>12mg</t>
  </si>
  <si>
    <t>Albuterol Sulfate</t>
  </si>
  <si>
    <t>2.5mg/0.5mL</t>
  </si>
  <si>
    <t>2.5mg/3mL</t>
  </si>
  <si>
    <t>Amiodarone</t>
  </si>
  <si>
    <t>150mg/3mL</t>
  </si>
  <si>
    <t>Amiodarone 150mg</t>
  </si>
  <si>
    <t>150mg</t>
  </si>
  <si>
    <t>Aspirin</t>
  </si>
  <si>
    <t>81mg chewable</t>
  </si>
  <si>
    <t>324mg</t>
  </si>
  <si>
    <t>Atenolol</t>
  </si>
  <si>
    <t>5mg/10mL</t>
  </si>
  <si>
    <t>Ativan</t>
  </si>
  <si>
    <t>1mg/1 mL</t>
  </si>
  <si>
    <t>Atropine Sulfate</t>
  </si>
  <si>
    <t>1mg/10 mL</t>
  </si>
  <si>
    <t>Atrovent</t>
  </si>
  <si>
    <t>.25mg/mL</t>
  </si>
  <si>
    <t>Benadryl</t>
  </si>
  <si>
    <t>50mg/1 mL</t>
  </si>
  <si>
    <t>Brilinta</t>
  </si>
  <si>
    <t>180mg</t>
  </si>
  <si>
    <t>Bumetanide</t>
  </si>
  <si>
    <t>1mg/4mL</t>
  </si>
  <si>
    <t>Calcium Chloride</t>
  </si>
  <si>
    <t>1mg/10mL</t>
  </si>
  <si>
    <t>100mg/mL</t>
  </si>
  <si>
    <t>1g/10mL</t>
  </si>
  <si>
    <t>Calcium Gluconate</t>
  </si>
  <si>
    <t>Calcium Gluconate 10%</t>
  </si>
  <si>
    <t>5g/10mL</t>
  </si>
  <si>
    <t>Cardizem</t>
  </si>
  <si>
    <t>25mg/5 ml</t>
  </si>
  <si>
    <t>Cefazolin</t>
  </si>
  <si>
    <t>1g</t>
  </si>
  <si>
    <t>Celecoxib</t>
  </si>
  <si>
    <t>200mg Tab</t>
  </si>
  <si>
    <t>Chid Acetaminophen</t>
  </si>
  <si>
    <t>650mg/20.3mL</t>
  </si>
  <si>
    <t>Child Ibuprofen</t>
  </si>
  <si>
    <t>100mg/5mL</t>
  </si>
  <si>
    <t xml:space="preserve">D10 25g </t>
  </si>
  <si>
    <t>25g</t>
  </si>
  <si>
    <t>Dexamethasone</t>
  </si>
  <si>
    <t>4mg/1mL</t>
  </si>
  <si>
    <t>10mg/1mL</t>
  </si>
  <si>
    <t>Dextrose 5%</t>
  </si>
  <si>
    <t>250mL</t>
  </si>
  <si>
    <t>Dextrose 10%</t>
  </si>
  <si>
    <t>Dextrose 50%</t>
  </si>
  <si>
    <t>25g/50 mL</t>
  </si>
  <si>
    <t>Diazepam</t>
  </si>
  <si>
    <t>10 mg</t>
  </si>
  <si>
    <t>Diltiazem</t>
  </si>
  <si>
    <t>25mg/5mL</t>
  </si>
  <si>
    <t>125mg/25mL</t>
  </si>
  <si>
    <t>100mg/Vial</t>
  </si>
  <si>
    <t>Diphenhydramine</t>
  </si>
  <si>
    <t>25mg/10mL</t>
  </si>
  <si>
    <t>25mg Cap</t>
  </si>
  <si>
    <t>50mg/1mL</t>
  </si>
  <si>
    <t>Dopamine</t>
  </si>
  <si>
    <t>1600 mcg</t>
  </si>
  <si>
    <t>40mg/mL</t>
  </si>
  <si>
    <t>80mg/mL</t>
  </si>
  <si>
    <t>200mg/5mL</t>
  </si>
  <si>
    <t>200mg/500mL</t>
  </si>
  <si>
    <t>400mg/250mL</t>
  </si>
  <si>
    <t>Droperidol</t>
  </si>
  <si>
    <t>5mg/2mL</t>
  </si>
  <si>
    <t>Enalaprilat</t>
  </si>
  <si>
    <t>1.25mf/mL inj 2mL</t>
  </si>
  <si>
    <t>Epi Pen 0.15 mg</t>
  </si>
  <si>
    <t xml:space="preserve">0.15 mg </t>
  </si>
  <si>
    <t>Epi Pen 0.3 mg</t>
  </si>
  <si>
    <t>0.30 mg</t>
  </si>
  <si>
    <t>Epinephrine</t>
  </si>
  <si>
    <t>1mg/1mL</t>
  </si>
  <si>
    <t>Epinephrine 1:1,000</t>
  </si>
  <si>
    <t>30mg/30mL</t>
  </si>
  <si>
    <t>Epinephrine 1:10,000</t>
  </si>
  <si>
    <t>1 mg/10mL (0.1 mg/mL)</t>
  </si>
  <si>
    <t>Epinephrine 1mg/ml</t>
  </si>
  <si>
    <t>Etomidate</t>
  </si>
  <si>
    <t>40mg/20mL</t>
  </si>
  <si>
    <t>Famotidine</t>
  </si>
  <si>
    <t>Fentanyl</t>
  </si>
  <si>
    <t>100mcg/2mL</t>
  </si>
  <si>
    <t>Furosemide</t>
  </si>
  <si>
    <t>40mg</t>
  </si>
  <si>
    <t>100mg</t>
  </si>
  <si>
    <t>Glucagon</t>
  </si>
  <si>
    <t>1mg (with dilutent)</t>
  </si>
  <si>
    <t>Glucose</t>
  </si>
  <si>
    <t>15g</t>
  </si>
  <si>
    <t>Haloperidol</t>
  </si>
  <si>
    <t>5mg/1mL</t>
  </si>
  <si>
    <t>Heparin</t>
  </si>
  <si>
    <t>5000 units</t>
  </si>
  <si>
    <t>Ipratropium Albuterol Duoneb</t>
  </si>
  <si>
    <t>2.5-0.5mg/3mL</t>
  </si>
  <si>
    <t>Ipratropium Bromide</t>
  </si>
  <si>
    <t>0.5mg/2.5mL</t>
  </si>
  <si>
    <t>Ketamine</t>
  </si>
  <si>
    <t>50mg/mL</t>
  </si>
  <si>
    <t>10mg/mL</t>
  </si>
  <si>
    <t>200mg/20mL</t>
  </si>
  <si>
    <t>500mg/5mL</t>
  </si>
  <si>
    <t>500mg/10mL</t>
  </si>
  <si>
    <t>Ketorolac Tromethamine</t>
  </si>
  <si>
    <t>30mg/mL</t>
  </si>
  <si>
    <t>Labetalol 100mg</t>
  </si>
  <si>
    <t>100 mg</t>
  </si>
  <si>
    <t>Lidocaine 1%</t>
  </si>
  <si>
    <t>40mg/2mL</t>
  </si>
  <si>
    <t>Lidocaine 2%</t>
  </si>
  <si>
    <t>Lidocaine</t>
  </si>
  <si>
    <t>2g/500mL</t>
  </si>
  <si>
    <t>Lidocaine, Jelly</t>
  </si>
  <si>
    <t>Levetiracetam</t>
  </si>
  <si>
    <t>500mg</t>
  </si>
  <si>
    <t>Levalbuterol</t>
  </si>
  <si>
    <t>1.25mg/3mL</t>
  </si>
  <si>
    <t>Lorazepam</t>
  </si>
  <si>
    <t>0.5mg/mL</t>
  </si>
  <si>
    <t>Magnesium Sulfate</t>
  </si>
  <si>
    <t>2g</t>
  </si>
  <si>
    <t>1g/2mL</t>
  </si>
  <si>
    <t>4g/100mL</t>
  </si>
  <si>
    <t>5g/5mL</t>
  </si>
  <si>
    <t>Methylprednisolone 125mg</t>
  </si>
  <si>
    <t>125mg</t>
  </si>
  <si>
    <t>125mg/2mL</t>
  </si>
  <si>
    <t>Metoprolol</t>
  </si>
  <si>
    <t>5mg</t>
  </si>
  <si>
    <t>5mg/5mL</t>
  </si>
  <si>
    <t>Midazolam</t>
  </si>
  <si>
    <t>10mg/2mL</t>
  </si>
  <si>
    <t xml:space="preserve">Midazolam </t>
  </si>
  <si>
    <t xml:space="preserve">1mg/5mL </t>
  </si>
  <si>
    <t>Misoprostol</t>
  </si>
  <si>
    <t>Morphine</t>
  </si>
  <si>
    <t>Naloxone</t>
  </si>
  <si>
    <t>4mg</t>
  </si>
  <si>
    <t>2mg/2ml</t>
  </si>
  <si>
    <t>Naloxone 0.4 mg/mL</t>
  </si>
  <si>
    <t>1mL</t>
  </si>
  <si>
    <t>Nitroglycerin</t>
  </si>
  <si>
    <t>0.4mg</t>
  </si>
  <si>
    <t>50mg/250mL</t>
  </si>
  <si>
    <t>Nitroglycerin 0.4mg</t>
  </si>
  <si>
    <t>4 mg</t>
  </si>
  <si>
    <t>Nitro-Bid Nitro Ointment</t>
  </si>
  <si>
    <t>Nitroglycerin Spray</t>
  </si>
  <si>
    <t>0.4 mg</t>
  </si>
  <si>
    <t>Norepinephrine</t>
  </si>
  <si>
    <t>4mg/4mL</t>
  </si>
  <si>
    <t>8mg/250mL</t>
  </si>
  <si>
    <t>Ondansetron</t>
  </si>
  <si>
    <t>2mg/mL Inj 2mL</t>
  </si>
  <si>
    <t>Ondansetron, Oral</t>
  </si>
  <si>
    <t>4mg ODT</t>
  </si>
  <si>
    <t>4mg/2mL</t>
  </si>
  <si>
    <t>Oxymetazoline</t>
  </si>
  <si>
    <t>15mL</t>
  </si>
  <si>
    <t>Prednisone</t>
  </si>
  <si>
    <t>20mg Tab</t>
  </si>
  <si>
    <t>Prochlorperazine</t>
  </si>
  <si>
    <t>10mg</t>
  </si>
  <si>
    <t>Promethazine</t>
  </si>
  <si>
    <t>25mg/mL</t>
  </si>
  <si>
    <t>Racemic Epinephrine</t>
  </si>
  <si>
    <t>11.25mg/0.5ml</t>
  </si>
  <si>
    <t>Racemic Epinephrine 2.25% </t>
  </si>
  <si>
    <t>0.5mL epi in 3mL</t>
  </si>
  <si>
    <t>Rocuronium Bromide</t>
  </si>
  <si>
    <t>50mg/5mL</t>
  </si>
  <si>
    <t>Saline (Flush)</t>
  </si>
  <si>
    <t>30 mL</t>
  </si>
  <si>
    <t>Saline Nebulized</t>
  </si>
  <si>
    <t>10 mL</t>
  </si>
  <si>
    <t>Sodium Bicarbonate</t>
  </si>
  <si>
    <t>8.4% 100 mEq</t>
  </si>
  <si>
    <t>Sodium Bicarbonate 4.2% </t>
  </si>
  <si>
    <t>50mEq/50mL</t>
  </si>
  <si>
    <t>25mEq/10mL</t>
  </si>
  <si>
    <t>Sodium Bicarbonate 8.4% </t>
  </si>
  <si>
    <t>50 mEq/50mL (1 mEq/mL)</t>
  </si>
  <si>
    <t>Sodium Chloride 0.9% IV Solution</t>
  </si>
  <si>
    <t>100mL-1000mLIV Bag</t>
  </si>
  <si>
    <t>Sodium Chloride 23.4%</t>
  </si>
  <si>
    <t>30mL</t>
  </si>
  <si>
    <t>Sterile Water</t>
  </si>
  <si>
    <t>10 ml</t>
  </si>
  <si>
    <t>Succinylcholine</t>
  </si>
  <si>
    <t>20mg/20mL</t>
  </si>
  <si>
    <t>200mg</t>
  </si>
  <si>
    <t>Terbutaline</t>
  </si>
  <si>
    <t>1mg/mL</t>
  </si>
  <si>
    <t>Tetracaine 0.5%</t>
  </si>
  <si>
    <t>4mL</t>
  </si>
  <si>
    <t>2mL</t>
  </si>
  <si>
    <t>Tranexamic Acid (TXA)</t>
  </si>
  <si>
    <t>1g/100mL</t>
  </si>
  <si>
    <t>Tranexamic-Acid (TXA)</t>
  </si>
  <si>
    <t>1000mg/10 mL</t>
  </si>
  <si>
    <t>Vecuronium</t>
  </si>
  <si>
    <t>Ziprasidone</t>
  </si>
  <si>
    <t>20mg/mL</t>
  </si>
  <si>
    <t>[Add additional]</t>
  </si>
  <si>
    <t>[Additional description]</t>
  </si>
  <si>
    <r>
      <t xml:space="preserve">If your reference period was </t>
    </r>
    <r>
      <rPr>
        <b/>
        <sz val="11"/>
        <color theme="1"/>
        <rFont val="Calibri"/>
        <family val="2"/>
        <scheme val="minor"/>
      </rPr>
      <t>1 month</t>
    </r>
    <r>
      <rPr>
        <sz val="11"/>
        <color theme="1"/>
        <rFont val="Calibri"/>
        <family val="2"/>
        <scheme val="minor"/>
      </rPr>
      <t>, the annual drug cost projection is:</t>
    </r>
  </si>
  <si>
    <r>
      <t xml:space="preserve">If your reference period was </t>
    </r>
    <r>
      <rPr>
        <b/>
        <sz val="11"/>
        <color theme="1"/>
        <rFont val="Calibri"/>
        <family val="2"/>
        <scheme val="minor"/>
      </rPr>
      <t>2 months</t>
    </r>
    <r>
      <rPr>
        <sz val="11"/>
        <color theme="1"/>
        <rFont val="Calibri"/>
        <family val="2"/>
        <scheme val="minor"/>
      </rPr>
      <t>, the annual drug cost projection is:</t>
    </r>
  </si>
  <si>
    <r>
      <t xml:space="preserve">If your reference period was </t>
    </r>
    <r>
      <rPr>
        <b/>
        <sz val="11"/>
        <color theme="1"/>
        <rFont val="Calibri"/>
        <family val="2"/>
        <scheme val="minor"/>
      </rPr>
      <t>3 months</t>
    </r>
    <r>
      <rPr>
        <sz val="11"/>
        <color theme="1"/>
        <rFont val="Calibri"/>
        <family val="2"/>
        <scheme val="minor"/>
      </rPr>
      <t>, the annual drug cost projection is:</t>
    </r>
  </si>
  <si>
    <r>
      <t xml:space="preserve">If your reference period was </t>
    </r>
    <r>
      <rPr>
        <b/>
        <sz val="11"/>
        <color theme="1"/>
        <rFont val="Calibri"/>
        <family val="2"/>
        <scheme val="minor"/>
      </rPr>
      <t>6 months</t>
    </r>
    <r>
      <rPr>
        <sz val="11"/>
        <color theme="1"/>
        <rFont val="Calibri"/>
        <family val="2"/>
        <scheme val="minor"/>
      </rPr>
      <t>, the annual drug cost projection is:</t>
    </r>
  </si>
  <si>
    <r>
      <t xml:space="preserve">If your reference period was </t>
    </r>
    <r>
      <rPr>
        <b/>
        <sz val="11"/>
        <color theme="1"/>
        <rFont val="Calibri"/>
        <family val="2"/>
        <scheme val="minor"/>
      </rPr>
      <t>12 months</t>
    </r>
    <r>
      <rPr>
        <sz val="11"/>
        <color theme="1"/>
        <rFont val="Calibri"/>
        <family val="2"/>
        <scheme val="minor"/>
      </rPr>
      <t>, the annual drug cost projection 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</si>
</sst>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9">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i/>
      <sz val="12"/>
      <color theme="1"/>
      <name val="Calibri"/>
      <family val="2"/>
      <scheme val="minor"/>
    </font>
    <font>
      <b/>
      <sz val="16"/>
      <color theme="1"/>
      <name val="Calibri"/>
      <family val="2"/>
      <scheme val="minor"/>
    </font>
    <font>
      <i/>
      <sz val="11"/>
      <color theme="1"/>
      <name val="Calibri"/>
      <family val="2"/>
      <scheme val="minor"/>
    </font>
    <font>
      <b/>
      <sz val="12"/>
      <color theme="1"/>
      <name val="Calibri"/>
      <family val="2"/>
      <scheme val="minor"/>
    </font>
    <font>
      <i/>
      <sz val="9"/>
      <color theme="1"/>
      <name val="Calibri"/>
      <family val="2"/>
      <scheme val="minor"/>
    </font>
    <font>
      <sz val="9"/>
      <color theme="1"/>
      <name val="Calibri"/>
      <family val="2"/>
      <scheme val="minor"/>
    </font>
    <font>
      <i/>
      <vertAlign val="superscript"/>
      <sz val="11"/>
      <color theme="1"/>
      <name val="Calibri"/>
      <family val="2"/>
      <scheme val="minor"/>
    </font>
    <font>
      <i/>
      <vertAlign val="superscript"/>
      <sz val="9"/>
      <color theme="1"/>
      <name val="Calibri"/>
      <family val="2"/>
      <scheme val="minor"/>
    </font>
    <font>
      <b/>
      <sz val="14"/>
      <color theme="1"/>
      <name val="Calibri"/>
      <family val="2"/>
      <scheme val="minor"/>
    </font>
    <font>
      <b/>
      <sz val="11"/>
      <color theme="5" tint="-0.249977111117893"/>
      <name val="Calibri"/>
      <family val="2"/>
      <scheme val="minor"/>
    </font>
    <font>
      <b/>
      <i/>
      <sz val="11"/>
      <color theme="5" tint="-0.249977111117893"/>
      <name val="Calibri"/>
      <family val="2"/>
      <scheme val="minor"/>
    </font>
    <font>
      <sz val="11"/>
      <color rgb="FF000000"/>
      <name val="Calibri"/>
      <family val="2"/>
      <scheme val="minor"/>
    </font>
    <font>
      <i/>
      <sz val="11"/>
      <color rgb="FF000000"/>
      <name val="Calibri"/>
      <family val="2"/>
      <scheme val="minor"/>
    </font>
    <font>
      <b/>
      <sz val="18"/>
      <color theme="5" tint="-0.249977111117893"/>
      <name val="Calibri"/>
      <family val="2"/>
      <scheme val="minor"/>
    </font>
    <font>
      <i/>
      <sz val="14"/>
      <color theme="1"/>
      <name val="Calibri"/>
      <family val="2"/>
      <scheme val="minor"/>
    </font>
  </fonts>
  <fills count="1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6" tint="0.59999389629810485"/>
        <bgColor indexed="64"/>
      </patternFill>
    </fill>
  </fills>
  <borders count="53">
    <border>
      <left/>
      <right/>
      <top/>
      <bottom/>
      <diagonal/>
    </border>
    <border>
      <left style="medium">
        <color theme="8" tint="-0.24994659260841701"/>
      </left>
      <right/>
      <top style="medium">
        <color theme="8" tint="-0.24994659260841701"/>
      </top>
      <bottom/>
      <diagonal/>
    </border>
    <border>
      <left/>
      <right/>
      <top style="medium">
        <color theme="8" tint="-0.24994659260841701"/>
      </top>
      <bottom/>
      <diagonal/>
    </border>
    <border>
      <left/>
      <right style="medium">
        <color theme="8" tint="-0.24994659260841701"/>
      </right>
      <top style="medium">
        <color theme="8" tint="-0.24994659260841701"/>
      </top>
      <bottom/>
      <diagonal/>
    </border>
    <border>
      <left style="medium">
        <color theme="8" tint="-0.24994659260841701"/>
      </left>
      <right/>
      <top/>
      <bottom/>
      <diagonal/>
    </border>
    <border>
      <left/>
      <right style="medium">
        <color theme="8" tint="-0.24994659260841701"/>
      </right>
      <top/>
      <bottom/>
      <diagonal/>
    </border>
    <border>
      <left style="medium">
        <color theme="8" tint="-0.24994659260841701"/>
      </left>
      <right/>
      <top/>
      <bottom style="medium">
        <color theme="8" tint="-0.24994659260841701"/>
      </bottom>
      <diagonal/>
    </border>
    <border>
      <left/>
      <right/>
      <top/>
      <bottom style="medium">
        <color theme="8" tint="-0.24994659260841701"/>
      </bottom>
      <diagonal/>
    </border>
    <border>
      <left/>
      <right style="medium">
        <color theme="8" tint="-0.24994659260841701"/>
      </right>
      <top/>
      <bottom style="medium">
        <color theme="8" tint="-0.24994659260841701"/>
      </bottom>
      <diagonal/>
    </border>
    <border>
      <left style="medium">
        <color theme="7" tint="0.39994506668294322"/>
      </left>
      <right/>
      <top style="medium">
        <color theme="7" tint="0.39994506668294322"/>
      </top>
      <bottom/>
      <diagonal/>
    </border>
    <border>
      <left/>
      <right/>
      <top style="medium">
        <color theme="7" tint="0.39994506668294322"/>
      </top>
      <bottom/>
      <diagonal/>
    </border>
    <border>
      <left/>
      <right style="medium">
        <color theme="7" tint="0.39994506668294322"/>
      </right>
      <top style="medium">
        <color theme="7" tint="0.39994506668294322"/>
      </top>
      <bottom/>
      <diagonal/>
    </border>
    <border>
      <left style="medium">
        <color theme="7" tint="0.39994506668294322"/>
      </left>
      <right/>
      <top/>
      <bottom/>
      <diagonal/>
    </border>
    <border>
      <left/>
      <right style="medium">
        <color theme="7" tint="0.39994506668294322"/>
      </right>
      <top/>
      <bottom/>
      <diagonal/>
    </border>
    <border>
      <left style="medium">
        <color theme="7" tint="0.39994506668294322"/>
      </left>
      <right/>
      <top/>
      <bottom style="medium">
        <color theme="8" tint="-0.24994659260841701"/>
      </bottom>
      <diagonal/>
    </border>
    <border>
      <left/>
      <right style="medium">
        <color theme="7" tint="0.39994506668294322"/>
      </right>
      <top/>
      <bottom style="medium">
        <color theme="8" tint="-0.24994659260841701"/>
      </bottom>
      <diagonal/>
    </border>
    <border>
      <left style="medium">
        <color theme="9" tint="-0.24994659260841701"/>
      </left>
      <right/>
      <top style="medium">
        <color theme="8" tint="-0.24994659260841701"/>
      </top>
      <bottom/>
      <diagonal/>
    </border>
    <border>
      <left/>
      <right style="medium">
        <color theme="9" tint="-0.24994659260841701"/>
      </right>
      <top style="medium">
        <color theme="8"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top/>
      <bottom style="medium">
        <color theme="9" tint="-0.24994659260841701"/>
      </bottom>
      <diagonal/>
    </border>
    <border>
      <left/>
      <right style="medium">
        <color theme="9" tint="-0.24994659260841701"/>
      </right>
      <top/>
      <bottom style="medium">
        <color theme="9" tint="-0.24994659260841701"/>
      </bottom>
      <diagonal/>
    </border>
    <border>
      <left style="medium">
        <color theme="4" tint="0.59996337778862885"/>
      </left>
      <right style="medium">
        <color theme="4" tint="0.59996337778862885"/>
      </right>
      <top style="medium">
        <color theme="4" tint="0.59996337778862885"/>
      </top>
      <bottom style="medium">
        <color theme="8" tint="-0.24994659260841701"/>
      </bottom>
      <diagonal/>
    </border>
    <border>
      <left style="medium">
        <color theme="4" tint="0.59996337778862885"/>
      </left>
      <right style="medium">
        <color theme="4" tint="0.59996337778862885"/>
      </right>
      <top style="medium">
        <color theme="4" tint="0.59996337778862885"/>
      </top>
      <bottom style="medium">
        <color theme="4" tint="0.59996337778862885"/>
      </bottom>
      <diagonal/>
    </border>
    <border>
      <left style="thin">
        <color theme="7" tint="0.59996337778862885"/>
      </left>
      <right style="thin">
        <color theme="7" tint="0.59996337778862885"/>
      </right>
      <top style="thin">
        <color theme="7" tint="0.59996337778862885"/>
      </top>
      <bottom/>
      <diagonal/>
    </border>
    <border>
      <left style="thin">
        <color theme="7" tint="0.59996337778862885"/>
      </left>
      <right style="thin">
        <color theme="7" tint="0.59996337778862885"/>
      </right>
      <top style="thin">
        <color theme="7" tint="0.59996337778862885"/>
      </top>
      <bottom style="thin">
        <color theme="7" tint="0.59996337778862885"/>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right/>
      <top style="medium">
        <color theme="9" tint="-0.24994659260841701"/>
      </top>
      <bottom/>
      <diagonal/>
    </border>
    <border>
      <left style="medium">
        <color theme="5" tint="0.39994506668294322"/>
      </left>
      <right/>
      <top style="medium">
        <color theme="9" tint="-0.24994659260841701"/>
      </top>
      <bottom/>
      <diagonal/>
    </border>
    <border>
      <left/>
      <right style="medium">
        <color theme="5" tint="0.39994506668294322"/>
      </right>
      <top style="medium">
        <color theme="9" tint="-0.24994659260841701"/>
      </top>
      <bottom/>
      <diagonal/>
    </border>
    <border>
      <left style="medium">
        <color theme="5" tint="0.39994506668294322"/>
      </left>
      <right/>
      <top/>
      <bottom/>
      <diagonal/>
    </border>
    <border>
      <left/>
      <right style="medium">
        <color theme="5" tint="0.39994506668294322"/>
      </right>
      <top/>
      <bottom/>
      <diagonal/>
    </border>
    <border>
      <left style="medium">
        <color theme="5" tint="0.39994506668294322"/>
      </left>
      <right/>
      <top/>
      <bottom style="medium">
        <color theme="5" tint="0.39994506668294322"/>
      </bottom>
      <diagonal/>
    </border>
    <border>
      <left/>
      <right/>
      <top/>
      <bottom style="medium">
        <color theme="5" tint="0.39994506668294322"/>
      </bottom>
      <diagonal/>
    </border>
    <border>
      <left/>
      <right style="medium">
        <color theme="5" tint="0.39994506668294322"/>
      </right>
      <top/>
      <bottom style="medium">
        <color theme="5" tint="0.39994506668294322"/>
      </bottom>
      <diagonal/>
    </border>
    <border>
      <left style="medium">
        <color theme="5" tint="0.39991454817346722"/>
      </left>
      <right style="medium">
        <color theme="5" tint="0.39991454817346722"/>
      </right>
      <top style="medium">
        <color theme="5" tint="0.39991454817346722"/>
      </top>
      <bottom style="medium">
        <color theme="5" tint="0.39994506668294322"/>
      </bottom>
      <diagonal/>
    </border>
    <border>
      <left style="medium">
        <color theme="5" tint="0.39991454817346722"/>
      </left>
      <right style="medium">
        <color theme="5" tint="0.39991454817346722"/>
      </right>
      <top style="medium">
        <color theme="5" tint="0.39991454817346722"/>
      </top>
      <bottom style="medium">
        <color theme="5" tint="0.39991454817346722"/>
      </bottom>
      <diagonal/>
    </border>
    <border>
      <left style="medium">
        <color theme="5" tint="0.39991454817346722"/>
      </left>
      <right/>
      <top/>
      <bottom/>
      <diagonal/>
    </border>
    <border>
      <left style="medium">
        <color theme="5" tint="0.39991454817346722"/>
      </left>
      <right/>
      <top/>
      <bottom style="medium">
        <color theme="5" tint="0.39994506668294322"/>
      </bottom>
      <diagonal/>
    </border>
    <border>
      <left/>
      <right/>
      <top style="thin">
        <color indexed="64"/>
      </top>
      <bottom style="medium">
        <color indexed="64"/>
      </bottom>
      <diagonal/>
    </border>
    <border>
      <left style="thin">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right/>
      <top style="medium">
        <color auto="1"/>
      </top>
      <bottom/>
      <diagonal/>
    </border>
    <border>
      <left/>
      <right/>
      <top/>
      <bottom style="medium">
        <color indexed="64"/>
      </bottom>
      <diagonal/>
    </border>
  </borders>
  <cellStyleXfs count="2">
    <xf numFmtId="0" fontId="0" fillId="0" borderId="0"/>
    <xf numFmtId="44" fontId="1" fillId="0" borderId="0" applyFont="0" applyFill="0" applyBorder="0" applyAlignment="0" applyProtection="0"/>
  </cellStyleXfs>
  <cellXfs count="149">
    <xf numFmtId="0" fontId="0" fillId="0" borderId="0" xfId="0"/>
    <xf numFmtId="0" fontId="0" fillId="0" borderId="0" xfId="0" applyAlignment="1">
      <alignment vertical="top"/>
    </xf>
    <xf numFmtId="0" fontId="0" fillId="5" borderId="7" xfId="0" applyFill="1" applyBorder="1"/>
    <xf numFmtId="0" fontId="0" fillId="5" borderId="8" xfId="0" applyFill="1" applyBorder="1"/>
    <xf numFmtId="44" fontId="0" fillId="5" borderId="24" xfId="1" applyFont="1" applyFill="1" applyBorder="1" applyProtection="1">
      <protection locked="0"/>
    </xf>
    <xf numFmtId="44" fontId="0" fillId="0" borderId="24" xfId="1" applyFont="1" applyBorder="1" applyProtection="1">
      <protection locked="0"/>
    </xf>
    <xf numFmtId="44" fontId="0" fillId="5" borderId="23" xfId="1" applyFont="1" applyFill="1" applyBorder="1" applyProtection="1">
      <protection locked="0"/>
    </xf>
    <xf numFmtId="44" fontId="0" fillId="3" borderId="26" xfId="1" applyFont="1" applyFill="1" applyBorder="1" applyProtection="1">
      <protection locked="0"/>
    </xf>
    <xf numFmtId="44" fontId="0" fillId="7" borderId="26" xfId="1" applyFont="1" applyFill="1" applyBorder="1" applyProtection="1">
      <protection locked="0"/>
    </xf>
    <xf numFmtId="44" fontId="0" fillId="7" borderId="25" xfId="1" applyFont="1" applyFill="1" applyBorder="1" applyProtection="1">
      <protection locked="0"/>
    </xf>
    <xf numFmtId="44" fontId="0" fillId="8" borderId="28" xfId="1" applyFont="1" applyFill="1" applyBorder="1"/>
    <xf numFmtId="44" fontId="0" fillId="0" borderId="28" xfId="1" applyFont="1" applyBorder="1" applyAlignment="1" applyProtection="1">
      <alignment vertical="top"/>
      <protection locked="0"/>
    </xf>
    <xf numFmtId="44" fontId="0" fillId="8" borderId="28" xfId="1" applyFont="1" applyFill="1" applyBorder="1" applyProtection="1">
      <protection locked="0"/>
    </xf>
    <xf numFmtId="44" fontId="0" fillId="0" borderId="28" xfId="1" applyFont="1" applyBorder="1" applyProtection="1">
      <protection locked="0"/>
    </xf>
    <xf numFmtId="44" fontId="0" fillId="8" borderId="27" xfId="1" applyFont="1" applyFill="1" applyBorder="1" applyProtection="1">
      <protection locked="0"/>
    </xf>
    <xf numFmtId="44" fontId="0" fillId="10" borderId="38" xfId="1" applyFont="1" applyFill="1" applyBorder="1" applyProtection="1">
      <protection locked="0"/>
    </xf>
    <xf numFmtId="44" fontId="0" fillId="0" borderId="38" xfId="1" applyFont="1" applyBorder="1" applyProtection="1">
      <protection locked="0"/>
    </xf>
    <xf numFmtId="44" fontId="0" fillId="0" borderId="37" xfId="1" applyFont="1" applyBorder="1" applyProtection="1">
      <protection locked="0"/>
    </xf>
    <xf numFmtId="44" fontId="0" fillId="0" borderId="0" xfId="0" applyNumberFormat="1"/>
    <xf numFmtId="44" fontId="0" fillId="0" borderId="41" xfId="0" applyNumberFormat="1" applyBorder="1"/>
    <xf numFmtId="0" fontId="0" fillId="0" borderId="0" xfId="0" applyAlignment="1">
      <alignment horizontal="center"/>
    </xf>
    <xf numFmtId="44" fontId="0" fillId="0" borderId="0" xfId="1" applyFont="1" applyAlignment="1">
      <alignment horizontal="center"/>
    </xf>
    <xf numFmtId="0" fontId="0" fillId="0" borderId="0" xfId="0" applyAlignment="1">
      <alignment horizontal="left"/>
    </xf>
    <xf numFmtId="44" fontId="2" fillId="11" borderId="0" xfId="1" applyFont="1" applyFill="1" applyAlignment="1">
      <alignment horizontal="center"/>
    </xf>
    <xf numFmtId="44" fontId="2" fillId="12" borderId="0" xfId="1" applyFont="1" applyFill="1" applyAlignment="1">
      <alignment horizontal="center"/>
    </xf>
    <xf numFmtId="44" fontId="2" fillId="9" borderId="0" xfId="1" applyFont="1" applyFill="1" applyAlignment="1">
      <alignment horizontal="center"/>
    </xf>
    <xf numFmtId="44" fontId="2" fillId="13" borderId="0" xfId="1" applyFont="1" applyFill="1" applyAlignment="1">
      <alignment horizontal="center"/>
    </xf>
    <xf numFmtId="44" fontId="2" fillId="14" borderId="0" xfId="1" applyFont="1" applyFill="1" applyAlignment="1">
      <alignment horizontal="center"/>
    </xf>
    <xf numFmtId="44" fontId="13" fillId="0" borderId="41" xfId="1" applyFont="1" applyBorder="1" applyAlignment="1">
      <alignment horizontal="center"/>
    </xf>
    <xf numFmtId="44" fontId="14" fillId="0" borderId="41" xfId="1" applyFont="1" applyBorder="1" applyAlignment="1">
      <alignment horizontal="center"/>
    </xf>
    <xf numFmtId="0" fontId="13" fillId="0" borderId="41" xfId="0" applyFont="1" applyBorder="1" applyAlignment="1">
      <alignment horizontal="center"/>
    </xf>
    <xf numFmtId="44" fontId="0" fillId="0" borderId="42" xfId="1" applyFont="1" applyBorder="1" applyAlignment="1">
      <alignment horizontal="center"/>
    </xf>
    <xf numFmtId="164" fontId="0" fillId="0" borderId="43" xfId="1" applyNumberFormat="1" applyFont="1" applyBorder="1" applyAlignment="1" applyProtection="1">
      <alignment horizontal="center"/>
      <protection locked="0"/>
    </xf>
    <xf numFmtId="0" fontId="0" fillId="0" borderId="43" xfId="0" applyBorder="1" applyAlignment="1" applyProtection="1">
      <alignment horizontal="center"/>
      <protection locked="0"/>
    </xf>
    <xf numFmtId="0" fontId="6" fillId="0" borderId="43" xfId="0" applyFont="1" applyBorder="1" applyAlignment="1" applyProtection="1">
      <alignment horizontal="left"/>
      <protection locked="0"/>
    </xf>
    <xf numFmtId="0" fontId="0" fillId="0" borderId="44" xfId="0" applyBorder="1" applyProtection="1">
      <protection locked="0"/>
    </xf>
    <xf numFmtId="44" fontId="0" fillId="0" borderId="45" xfId="1" applyFont="1" applyBorder="1" applyAlignment="1">
      <alignment horizontal="center"/>
    </xf>
    <xf numFmtId="164" fontId="0" fillId="0" borderId="46" xfId="1" applyNumberFormat="1" applyFont="1" applyBorder="1" applyAlignment="1" applyProtection="1">
      <alignment horizontal="center"/>
      <protection locked="0"/>
    </xf>
    <xf numFmtId="0" fontId="0" fillId="0" borderId="46" xfId="0" applyBorder="1" applyAlignment="1" applyProtection="1">
      <alignment horizontal="center"/>
      <protection locked="0"/>
    </xf>
    <xf numFmtId="0" fontId="6" fillId="0" borderId="46" xfId="0" applyFont="1" applyBorder="1" applyAlignment="1" applyProtection="1">
      <alignment horizontal="left"/>
      <protection locked="0"/>
    </xf>
    <xf numFmtId="0" fontId="0" fillId="0" borderId="47" xfId="0" applyBorder="1" applyProtection="1">
      <protection locked="0"/>
    </xf>
    <xf numFmtId="0" fontId="0" fillId="0" borderId="46" xfId="0" applyBorder="1" applyAlignment="1" applyProtection="1">
      <alignment horizontal="center" vertical="center" wrapText="1"/>
      <protection locked="0"/>
    </xf>
    <xf numFmtId="0" fontId="0" fillId="0" borderId="48" xfId="0" applyBorder="1" applyAlignment="1">
      <alignment horizontal="center"/>
    </xf>
    <xf numFmtId="44" fontId="0" fillId="0" borderId="49" xfId="1" applyFont="1" applyBorder="1" applyAlignment="1" applyProtection="1">
      <alignment horizontal="center"/>
      <protection locked="0"/>
    </xf>
    <xf numFmtId="0" fontId="0" fillId="0" borderId="49" xfId="0" applyBorder="1" applyAlignment="1" applyProtection="1">
      <alignment horizontal="center"/>
      <protection locked="0"/>
    </xf>
    <xf numFmtId="0" fontId="0" fillId="0" borderId="49" xfId="0" applyBorder="1" applyAlignment="1">
      <alignment horizontal="left"/>
    </xf>
    <xf numFmtId="0" fontId="0" fillId="0" borderId="50" xfId="0" applyBorder="1"/>
    <xf numFmtId="0" fontId="6" fillId="0" borderId="46" xfId="0" applyFont="1" applyBorder="1" applyAlignment="1">
      <alignment horizontal="left"/>
    </xf>
    <xf numFmtId="0" fontId="16" fillId="0" borderId="46" xfId="0" applyFont="1" applyBorder="1" applyAlignment="1">
      <alignment horizontal="left"/>
    </xf>
    <xf numFmtId="9" fontId="6" fillId="0" borderId="46" xfId="0" applyNumberFormat="1" applyFont="1" applyBorder="1" applyAlignment="1">
      <alignment horizontal="left" vertical="center" wrapText="1"/>
    </xf>
    <xf numFmtId="0" fontId="6" fillId="0" borderId="46" xfId="0" applyFont="1" applyBorder="1" applyAlignment="1">
      <alignment horizontal="left" vertical="center" wrapText="1"/>
    </xf>
    <xf numFmtId="0" fontId="0" fillId="0" borderId="47" xfId="0" applyBorder="1"/>
    <xf numFmtId="0" fontId="15" fillId="0" borderId="47" xfId="0" applyFont="1" applyBorder="1"/>
    <xf numFmtId="0" fontId="0" fillId="0" borderId="47" xfId="0" applyBorder="1" applyAlignment="1">
      <alignment vertical="center" wrapText="1"/>
    </xf>
    <xf numFmtId="0" fontId="4" fillId="0" borderId="0" xfId="0" applyFont="1" applyAlignment="1" applyProtection="1">
      <alignment horizontal="center" wrapText="1"/>
      <protection locked="0"/>
    </xf>
    <xf numFmtId="0" fontId="4" fillId="0" borderId="0" xfId="0" applyFont="1" applyAlignment="1" applyProtection="1">
      <alignment horizontal="center"/>
      <protection locked="0"/>
    </xf>
    <xf numFmtId="0" fontId="5" fillId="0" borderId="0" xfId="0" applyFont="1" applyAlignment="1">
      <alignment horizontal="center" wrapText="1"/>
    </xf>
    <xf numFmtId="0" fontId="5" fillId="0" borderId="0" xfId="0" applyFont="1" applyAlignment="1">
      <alignment horizontal="center"/>
    </xf>
    <xf numFmtId="0" fontId="3" fillId="0" borderId="0" xfId="0" applyFont="1" applyAlignment="1" applyProtection="1">
      <alignment horizontal="center" vertical="top"/>
      <protection locked="0"/>
    </xf>
    <xf numFmtId="0" fontId="8" fillId="2" borderId="14"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15" xfId="0" applyFont="1" applyFill="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6" fillId="7" borderId="12" xfId="0" applyFont="1" applyFill="1" applyBorder="1" applyAlignment="1">
      <alignment horizontal="center"/>
    </xf>
    <xf numFmtId="0" fontId="6" fillId="7" borderId="0" xfId="0" applyFont="1" applyFill="1" applyAlignment="1">
      <alignment horizontal="center"/>
    </xf>
    <xf numFmtId="0" fontId="0" fillId="3" borderId="0" xfId="0" applyFill="1" applyAlignment="1">
      <alignment horizontal="center"/>
    </xf>
    <xf numFmtId="0" fontId="0" fillId="3" borderId="13" xfId="0" applyFill="1" applyBorder="1" applyAlignment="1">
      <alignment horizontal="center"/>
    </xf>
    <xf numFmtId="0" fontId="0" fillId="7" borderId="0" xfId="0" applyFill="1" applyAlignment="1">
      <alignment horizontal="center"/>
    </xf>
    <xf numFmtId="0" fontId="0" fillId="7" borderId="13" xfId="0" applyFill="1" applyBorder="1" applyAlignment="1">
      <alignment horizontal="center"/>
    </xf>
    <xf numFmtId="0" fontId="0" fillId="0" borderId="0" xfId="0" applyAlignment="1">
      <alignment horizontal="left" vertical="top" wrapText="1"/>
    </xf>
    <xf numFmtId="0" fontId="0" fillId="0" borderId="0" xfId="0" applyAlignment="1">
      <alignment horizontal="left" vertical="top"/>
    </xf>
    <xf numFmtId="0" fontId="8" fillId="0" borderId="12" xfId="0" applyFont="1" applyBorder="1" applyAlignment="1">
      <alignment horizontal="left" vertical="top" wrapText="1"/>
    </xf>
    <xf numFmtId="0" fontId="8" fillId="0" borderId="0" xfId="0" applyFont="1" applyAlignment="1">
      <alignment horizontal="left" vertical="top" wrapText="1"/>
    </xf>
    <xf numFmtId="0" fontId="8" fillId="0" borderId="13" xfId="0" applyFont="1" applyBorder="1" applyAlignment="1">
      <alignment horizontal="left" vertical="top" wrapText="1"/>
    </xf>
    <xf numFmtId="0" fontId="9" fillId="2" borderId="0" xfId="0" applyFont="1" applyFill="1" applyAlignment="1">
      <alignment horizontal="left" vertical="top" wrapText="1"/>
    </xf>
    <xf numFmtId="0" fontId="9" fillId="2" borderId="13" xfId="0" applyFont="1" applyFill="1" applyBorder="1" applyAlignment="1">
      <alignment horizontal="left" vertical="top" wrapText="1"/>
    </xf>
    <xf numFmtId="0" fontId="6" fillId="3" borderId="12" xfId="0" applyFont="1" applyFill="1" applyBorder="1" applyAlignment="1">
      <alignment horizontal="right"/>
    </xf>
    <xf numFmtId="0" fontId="6" fillId="3" borderId="0" xfId="0" applyFont="1" applyFill="1" applyAlignment="1">
      <alignment horizontal="right"/>
    </xf>
    <xf numFmtId="0" fontId="6" fillId="7" borderId="12" xfId="0" applyFont="1" applyFill="1" applyBorder="1" applyAlignment="1">
      <alignment horizontal="right"/>
    </xf>
    <xf numFmtId="0" fontId="6" fillId="7" borderId="0" xfId="0" applyFont="1" applyFill="1" applyAlignment="1">
      <alignment horizontal="right"/>
    </xf>
    <xf numFmtId="0" fontId="7" fillId="4" borderId="1" xfId="0" applyFont="1" applyFill="1" applyBorder="1" applyAlignment="1">
      <alignment horizontal="left" vertical="top"/>
    </xf>
    <xf numFmtId="0" fontId="7" fillId="4" borderId="2" xfId="0" applyFont="1" applyFill="1" applyBorder="1" applyAlignment="1">
      <alignment horizontal="left" vertical="top"/>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6" fillId="5" borderId="4" xfId="0" applyFont="1" applyFill="1" applyBorder="1" applyAlignment="1">
      <alignment horizontal="right"/>
    </xf>
    <xf numFmtId="0" fontId="6" fillId="5" borderId="0" xfId="0" applyFont="1" applyFill="1" applyAlignment="1">
      <alignment horizontal="right"/>
    </xf>
    <xf numFmtId="0" fontId="6" fillId="0" borderId="4" xfId="0" applyFont="1" applyBorder="1" applyAlignment="1">
      <alignment horizontal="right"/>
    </xf>
    <xf numFmtId="0" fontId="6" fillId="0" borderId="0" xfId="0" applyFont="1" applyAlignment="1">
      <alignment horizontal="right"/>
    </xf>
    <xf numFmtId="0" fontId="7" fillId="2" borderId="12" xfId="0" applyFont="1" applyFill="1" applyBorder="1" applyAlignment="1">
      <alignment horizontal="left" vertical="top"/>
    </xf>
    <xf numFmtId="0" fontId="7" fillId="2" borderId="0" xfId="0" applyFont="1" applyFill="1" applyAlignment="1">
      <alignment horizontal="left" vertical="top"/>
    </xf>
    <xf numFmtId="0" fontId="9" fillId="6" borderId="2" xfId="0" applyFont="1" applyFill="1" applyBorder="1" applyAlignment="1">
      <alignment horizontal="left" vertical="top" wrapText="1"/>
    </xf>
    <xf numFmtId="0" fontId="9" fillId="6" borderId="17" xfId="0" applyFont="1" applyFill="1" applyBorder="1" applyAlignment="1">
      <alignment horizontal="left" vertical="top" wrapText="1"/>
    </xf>
    <xf numFmtId="0" fontId="2" fillId="6" borderId="16" xfId="0" applyFont="1" applyFill="1" applyBorder="1" applyAlignment="1">
      <alignment horizontal="left" vertical="top"/>
    </xf>
    <xf numFmtId="0" fontId="2" fillId="6" borderId="2" xfId="0" applyFont="1" applyFill="1" applyBorder="1" applyAlignment="1">
      <alignment horizontal="left" vertical="top"/>
    </xf>
    <xf numFmtId="0" fontId="9" fillId="5" borderId="0" xfId="0" applyFont="1" applyFill="1" applyAlignment="1">
      <alignment horizontal="left"/>
    </xf>
    <xf numFmtId="0" fontId="9" fillId="5" borderId="5" xfId="0" applyFont="1" applyFill="1" applyBorder="1" applyAlignment="1">
      <alignment horizontal="left"/>
    </xf>
    <xf numFmtId="0" fontId="8" fillId="0" borderId="20" xfId="0" applyFont="1" applyBorder="1" applyAlignment="1">
      <alignment horizontal="left" wrapText="1"/>
    </xf>
    <xf numFmtId="0" fontId="8" fillId="0" borderId="21" xfId="0" applyFont="1" applyBorder="1" applyAlignment="1">
      <alignment horizontal="left" wrapText="1"/>
    </xf>
    <xf numFmtId="0" fontId="8" fillId="0" borderId="22" xfId="0" applyFont="1" applyBorder="1" applyAlignment="1">
      <alignment horizontal="left" wrapText="1"/>
    </xf>
    <xf numFmtId="0" fontId="9" fillId="0" borderId="0" xfId="0" applyFont="1" applyAlignment="1">
      <alignment horizontal="left" vertical="top" wrapText="1"/>
    </xf>
    <xf numFmtId="0" fontId="9" fillId="0" borderId="19" xfId="0" applyFont="1" applyBorder="1" applyAlignment="1">
      <alignment horizontal="left" vertical="top" wrapText="1"/>
    </xf>
    <xf numFmtId="0" fontId="6" fillId="8" borderId="18" xfId="0" applyFont="1" applyFill="1" applyBorder="1" applyAlignment="1">
      <alignment horizontal="right"/>
    </xf>
    <xf numFmtId="0" fontId="6" fillId="8" borderId="0" xfId="0" applyFont="1" applyFill="1" applyAlignment="1">
      <alignment horizontal="right"/>
    </xf>
    <xf numFmtId="0" fontId="0" fillId="8" borderId="0" xfId="0" applyFill="1" applyAlignment="1">
      <alignment horizontal="center"/>
    </xf>
    <xf numFmtId="0" fontId="0" fillId="8" borderId="19" xfId="0" applyFill="1" applyBorder="1" applyAlignment="1">
      <alignment horizontal="center"/>
    </xf>
    <xf numFmtId="0" fontId="6" fillId="5" borderId="6" xfId="0" applyFont="1" applyFill="1" applyBorder="1" applyAlignment="1">
      <alignment horizontal="right"/>
    </xf>
    <xf numFmtId="0" fontId="6" fillId="5" borderId="7" xfId="0" applyFont="1" applyFill="1" applyBorder="1" applyAlignment="1">
      <alignment horizontal="right"/>
    </xf>
    <xf numFmtId="0" fontId="0" fillId="0" borderId="0" xfId="0" applyAlignment="1">
      <alignment horizontal="center"/>
    </xf>
    <xf numFmtId="0" fontId="0" fillId="0" borderId="19" xfId="0" applyBorder="1" applyAlignment="1">
      <alignment horizontal="center"/>
    </xf>
    <xf numFmtId="0" fontId="0" fillId="0" borderId="5" xfId="0" applyBorder="1" applyAlignment="1">
      <alignment horizontal="center"/>
    </xf>
    <xf numFmtId="0" fontId="6" fillId="0" borderId="18" xfId="0" applyFont="1" applyBorder="1" applyAlignment="1">
      <alignment horizontal="right" vertical="top"/>
    </xf>
    <xf numFmtId="0" fontId="6" fillId="0" borderId="0" xfId="0" applyFont="1" applyAlignment="1">
      <alignment horizontal="right" vertical="top"/>
    </xf>
    <xf numFmtId="0" fontId="6" fillId="0" borderId="18" xfId="0" applyFont="1" applyBorder="1" applyAlignment="1">
      <alignment horizontal="right"/>
    </xf>
    <xf numFmtId="0" fontId="9" fillId="8" borderId="0" xfId="0" applyFont="1" applyFill="1" applyAlignment="1">
      <alignment horizontal="left"/>
    </xf>
    <xf numFmtId="0" fontId="9" fillId="8" borderId="19" xfId="0" applyFont="1" applyFill="1" applyBorder="1" applyAlignment="1">
      <alignment horizontal="left"/>
    </xf>
    <xf numFmtId="0" fontId="6" fillId="0" borderId="32" xfId="0" applyFont="1" applyBorder="1" applyAlignment="1" applyProtection="1">
      <alignment horizontal="right"/>
      <protection locked="0"/>
    </xf>
    <xf numFmtId="0" fontId="6" fillId="0" borderId="0" xfId="0" applyFont="1" applyAlignment="1" applyProtection="1">
      <alignment horizontal="right"/>
      <protection locked="0"/>
    </xf>
    <xf numFmtId="0" fontId="9" fillId="10" borderId="0" xfId="0" applyFont="1" applyFill="1" applyAlignment="1" applyProtection="1">
      <alignment horizontal="center"/>
      <protection locked="0"/>
    </xf>
    <xf numFmtId="0" fontId="9" fillId="10" borderId="33" xfId="0" applyFont="1" applyFill="1" applyBorder="1" applyAlignment="1" applyProtection="1">
      <alignment horizontal="center"/>
      <protection locked="0"/>
    </xf>
    <xf numFmtId="0" fontId="9" fillId="0" borderId="39" xfId="0" applyFont="1" applyBorder="1" applyAlignment="1" applyProtection="1">
      <alignment horizontal="center"/>
      <protection locked="0"/>
    </xf>
    <xf numFmtId="0" fontId="9" fillId="0" borderId="0" xfId="0" applyFont="1" applyAlignment="1" applyProtection="1">
      <alignment horizontal="center"/>
      <protection locked="0"/>
    </xf>
    <xf numFmtId="0" fontId="9" fillId="0" borderId="33" xfId="0" applyFont="1" applyBorder="1" applyAlignment="1" applyProtection="1">
      <alignment horizontal="center"/>
      <protection locked="0"/>
    </xf>
    <xf numFmtId="0" fontId="9" fillId="10" borderId="39" xfId="0" applyFont="1" applyFill="1" applyBorder="1" applyAlignment="1" applyProtection="1">
      <alignment horizontal="center"/>
      <protection locked="0"/>
    </xf>
    <xf numFmtId="0" fontId="2" fillId="9" borderId="30" xfId="0" applyFont="1" applyFill="1" applyBorder="1" applyAlignment="1">
      <alignment horizontal="left" vertical="top"/>
    </xf>
    <xf numFmtId="0" fontId="2" fillId="9" borderId="29" xfId="0" applyFont="1" applyFill="1" applyBorder="1" applyAlignment="1">
      <alignment horizontal="left" vertical="top"/>
    </xf>
    <xf numFmtId="0" fontId="9" fillId="9" borderId="29" xfId="0" applyFont="1" applyFill="1" applyBorder="1" applyAlignment="1">
      <alignment horizontal="left" vertical="top" wrapText="1"/>
    </xf>
    <xf numFmtId="0" fontId="9" fillId="9" borderId="31" xfId="0" applyFont="1" applyFill="1" applyBorder="1" applyAlignment="1">
      <alignment horizontal="left" vertical="top" wrapText="1"/>
    </xf>
    <xf numFmtId="0" fontId="6" fillId="10" borderId="32" xfId="0" applyFont="1" applyFill="1" applyBorder="1" applyAlignment="1" applyProtection="1">
      <alignment horizontal="right"/>
      <protection locked="0"/>
    </xf>
    <xf numFmtId="0" fontId="6" fillId="10" borderId="0" xfId="0" applyFont="1" applyFill="1" applyAlignment="1" applyProtection="1">
      <alignment horizontal="right"/>
      <protection locked="0"/>
    </xf>
    <xf numFmtId="0" fontId="9" fillId="0" borderId="40" xfId="0" applyFont="1" applyBorder="1" applyAlignment="1" applyProtection="1">
      <alignment horizontal="center"/>
      <protection locked="0"/>
    </xf>
    <xf numFmtId="0" fontId="9" fillId="0" borderId="35" xfId="0" applyFont="1" applyBorder="1" applyAlignment="1" applyProtection="1">
      <alignment horizontal="center"/>
      <protection locked="0"/>
    </xf>
    <xf numFmtId="0" fontId="9" fillId="0" borderId="36" xfId="0" applyFont="1" applyBorder="1" applyAlignment="1" applyProtection="1">
      <alignment horizontal="center"/>
      <protection locked="0"/>
    </xf>
    <xf numFmtId="0" fontId="6" fillId="0" borderId="34" xfId="0" applyFont="1" applyBorder="1" applyAlignment="1" applyProtection="1">
      <alignment horizontal="right"/>
      <protection locked="0"/>
    </xf>
    <xf numFmtId="0" fontId="6" fillId="0" borderId="35" xfId="0" applyFont="1" applyBorder="1" applyAlignment="1" applyProtection="1">
      <alignment horizontal="right"/>
      <protection locked="0"/>
    </xf>
    <xf numFmtId="0" fontId="0" fillId="0" borderId="0" xfId="0" applyAlignment="1">
      <alignment horizontal="right"/>
    </xf>
    <xf numFmtId="0" fontId="2" fillId="0" borderId="41" xfId="0" applyFont="1" applyBorder="1" applyAlignment="1">
      <alignment horizontal="right"/>
    </xf>
    <xf numFmtId="0" fontId="4" fillId="0" borderId="0" xfId="0" applyFont="1" applyAlignment="1">
      <alignment horizontal="center"/>
    </xf>
    <xf numFmtId="0" fontId="12" fillId="0" borderId="0" xfId="0" applyFont="1" applyAlignment="1">
      <alignment horizontal="center"/>
    </xf>
    <xf numFmtId="0" fontId="18" fillId="0" borderId="0" xfId="0" applyFont="1" applyAlignment="1" applyProtection="1">
      <alignment horizontal="center"/>
      <protection locked="0"/>
    </xf>
    <xf numFmtId="0" fontId="3" fillId="0" borderId="52" xfId="0" applyFont="1" applyBorder="1" applyAlignment="1" applyProtection="1">
      <alignment horizontal="center" vertical="top"/>
      <protection locked="0"/>
    </xf>
    <xf numFmtId="0" fontId="0" fillId="0" borderId="51" xfId="0" applyBorder="1" applyAlignment="1">
      <alignment horizontal="left" vertical="top" wrapText="1"/>
    </xf>
    <xf numFmtId="0" fontId="0" fillId="14" borderId="0" xfId="0" applyFill="1" applyAlignment="1">
      <alignment horizontal="right"/>
    </xf>
    <xf numFmtId="0" fontId="0" fillId="13" borderId="0" xfId="0" applyFill="1" applyAlignment="1">
      <alignment horizontal="right"/>
    </xf>
    <xf numFmtId="0" fontId="0" fillId="9" borderId="0" xfId="0" applyFill="1" applyAlignment="1">
      <alignment horizontal="right"/>
    </xf>
    <xf numFmtId="0" fontId="0" fillId="12" borderId="0" xfId="0" applyFill="1" applyAlignment="1">
      <alignment horizontal="right"/>
    </xf>
    <xf numFmtId="0" fontId="0" fillId="11" borderId="0" xfId="0" applyFill="1" applyAlignment="1">
      <alignment horizontal="right"/>
    </xf>
    <xf numFmtId="0" fontId="17" fillId="0" borderId="0" xfId="0" applyFont="1" applyAlignment="1">
      <alignment horizontal="center"/>
    </xf>
  </cellXfs>
  <cellStyles count="2">
    <cellStyle name="Currency" xfId="1" builtinId="4"/>
    <cellStyle name="Normal" xfId="0" builtinId="0"/>
  </cellStyles>
  <dxfs count="8">
    <dxf>
      <font>
        <b val="0"/>
        <i val="0"/>
        <strike val="0"/>
        <condense val="0"/>
        <extend val="0"/>
        <outline val="0"/>
        <shadow val="0"/>
        <u val="none"/>
        <vertAlign val="baseline"/>
        <sz val="11"/>
        <color theme="1"/>
        <name val="Calibri"/>
        <family val="2"/>
        <scheme val="minor"/>
      </font>
      <alignment horizontal="center" textRotation="0" wrapText="0" indent="0" justifyLastLine="0" shrinkToFit="0" readingOrder="0"/>
      <border diagonalUp="0" diagonalDown="0" outline="0">
        <left style="thin">
          <color auto="1"/>
        </left>
        <right/>
        <top style="medium">
          <color auto="1"/>
        </top>
        <bottom style="medium">
          <color auto="1"/>
        </bottom>
      </border>
    </dxf>
    <dxf>
      <font>
        <b val="0"/>
        <i val="0"/>
        <strike val="0"/>
        <condense val="0"/>
        <extend val="0"/>
        <outline val="0"/>
        <shadow val="0"/>
        <u val="none"/>
        <vertAlign val="baseline"/>
        <sz val="11"/>
        <color theme="1"/>
        <name val="Calibri"/>
        <family val="2"/>
        <scheme val="minor"/>
      </font>
      <numFmt numFmtId="164" formatCode="_([$$-409]* #,##0.00_);_([$$-409]* \(#,##0.00\);_([$$-409]* &quot;-&quot;??_);_(@_)"/>
      <alignment horizontal="center" textRotation="0" indent="0" justifyLastLine="0" shrinkToFit="0" readingOrder="0"/>
      <border diagonalUp="0" diagonalDown="0" outline="0">
        <left style="thin">
          <color auto="1"/>
        </left>
        <right style="thin">
          <color auto="1"/>
        </right>
        <top style="medium">
          <color auto="1"/>
        </top>
        <bottom style="medium">
          <color auto="1"/>
        </bottom>
      </border>
      <protection locked="0" hidden="0"/>
    </dxf>
    <dxf>
      <font>
        <b val="0"/>
        <i val="0"/>
        <strike val="0"/>
        <condense val="0"/>
        <extend val="0"/>
        <outline val="0"/>
        <shadow val="0"/>
        <u val="none"/>
        <vertAlign val="baseline"/>
        <sz val="11"/>
        <color theme="1"/>
        <name val="Calibri"/>
        <family val="2"/>
        <scheme val="minor"/>
      </font>
      <alignment horizontal="center" textRotation="0" indent="0" justifyLastLine="0" shrinkToFit="0" readingOrder="0"/>
      <border diagonalUp="0" diagonalDown="0" outline="0">
        <left style="thin">
          <color auto="1"/>
        </left>
        <right style="thin">
          <color auto="1"/>
        </right>
        <top style="medium">
          <color auto="1"/>
        </top>
        <bottom style="medium">
          <color auto="1"/>
        </bottom>
      </border>
      <protection locked="0" hidden="0"/>
    </dxf>
    <dxf>
      <font>
        <b val="0"/>
        <i/>
        <strike val="0"/>
        <condense val="0"/>
        <extend val="0"/>
        <outline val="0"/>
        <shadow val="0"/>
        <u val="none"/>
        <vertAlign val="baseline"/>
        <sz val="11"/>
        <color theme="1"/>
        <name val="Calibri"/>
        <family val="2"/>
        <scheme val="minor"/>
      </font>
      <alignment horizontal="left" textRotation="0" indent="0" justifyLastLine="0" shrinkToFit="0" readingOrder="0"/>
      <border diagonalUp="0" diagonalDown="0" outline="0">
        <left style="thin">
          <color auto="1"/>
        </left>
        <right style="thin">
          <color auto="1"/>
        </right>
        <top style="medium">
          <color auto="1"/>
        </top>
        <bottom style="medium">
          <color auto="1"/>
        </bottom>
      </border>
      <protection locked="0" hidden="0"/>
    </dxf>
    <dxf>
      <font>
        <b val="0"/>
        <i val="0"/>
        <strike val="0"/>
        <condense val="0"/>
        <extend val="0"/>
        <outline val="0"/>
        <shadow val="0"/>
        <u val="none"/>
        <vertAlign val="baseline"/>
        <sz val="11"/>
        <color theme="1"/>
        <name val="Calibri"/>
        <family val="2"/>
        <scheme val="minor"/>
      </font>
      <border diagonalUp="0" diagonalDown="0">
        <left/>
        <right style="thin">
          <color auto="1"/>
        </right>
        <top style="medium">
          <color auto="1"/>
        </top>
        <bottom style="medium">
          <color auto="1"/>
        </bottom>
        <vertical/>
        <horizontal/>
      </border>
      <protection locked="0" hidden="0"/>
    </dxf>
    <dxf>
      <border outline="0">
        <top style="medium">
          <color auto="1"/>
        </top>
      </border>
    </dxf>
    <dxf>
      <border outline="0">
        <bottom style="medium">
          <color auto="1"/>
        </bottom>
      </border>
    </dxf>
    <dxf>
      <border outline="0">
        <left style="medium">
          <color auto="1"/>
        </left>
        <right style="medium">
          <color auto="1"/>
        </right>
        <top style="medium">
          <color auto="1"/>
        </top>
        <bottom style="medium">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9ED316-D0C6-4D2D-9654-A6F35C2CEFF3}" name="Table1" displayName="Table1" ref="A5:E167" totalsRowShown="0" headerRowBorderDxfId="6" tableBorderDxfId="7" totalsRowBorderDxfId="5">
  <autoFilter ref="A5:E167" xr:uid="{71FD4ED9-13A4-4C57-AF15-D91BBB57C6A4}"/>
  <tableColumns count="5">
    <tableColumn id="1" xr3:uid="{F12BF258-8C2A-4D16-8012-153DE5F67CAD}" name="Drug Name" dataDxfId="4"/>
    <tableColumn id="2" xr3:uid="{0FE55108-43C2-49C8-A28A-D2FDE0B2B8B5}" name="Dose/Package/Unit" dataDxfId="3"/>
    <tableColumn id="3" xr3:uid="{34211407-1DF0-4B1A-8396-B9402FE1E543}" name="Quantity" dataDxfId="2"/>
    <tableColumn id="4" xr3:uid="{A7DB5443-4E5B-44F7-B54B-119D219F89A1}" name="Unit Cost" dataDxfId="1" dataCellStyle="Currency"/>
    <tableColumn id="5" xr3:uid="{77530E73-8A68-4AE8-AC99-144F1BA620A1}" name="Total" dataDxfId="0" dataCellStyle="Currency">
      <calculatedColumnFormula>C6*D6</calculatedColumnFormula>
    </tableColumn>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25AAA-815D-4E7C-8E29-A9A06D152B6B}">
  <dimension ref="A1:I45"/>
  <sheetViews>
    <sheetView view="pageLayout" topLeftCell="A11" zoomScaleNormal="100" workbookViewId="0">
      <selection activeCell="C15" sqref="C15"/>
    </sheetView>
  </sheetViews>
  <sheetFormatPr defaultColWidth="8.85546875" defaultRowHeight="15"/>
  <cols>
    <col min="1" max="1" width="17" customWidth="1"/>
    <col min="2" max="2" width="10" customWidth="1"/>
    <col min="3" max="3" width="14.140625" customWidth="1"/>
    <col min="7" max="7" width="5.42578125" customWidth="1"/>
    <col min="8" max="8" width="3.42578125" customWidth="1"/>
  </cols>
  <sheetData>
    <row r="1" spans="1:9" ht="27.75" customHeight="1">
      <c r="A1" s="54" t="s">
        <v>0</v>
      </c>
      <c r="B1" s="55"/>
      <c r="C1" s="55"/>
      <c r="D1" s="55"/>
      <c r="E1" s="55"/>
      <c r="F1" s="55"/>
      <c r="G1" s="55"/>
      <c r="H1" s="55"/>
      <c r="I1" s="55"/>
    </row>
    <row r="2" spans="1:9" ht="21">
      <c r="A2" s="56" t="s">
        <v>1</v>
      </c>
      <c r="B2" s="57"/>
      <c r="C2" s="57"/>
      <c r="D2" s="57"/>
      <c r="E2" s="57"/>
      <c r="F2" s="57"/>
      <c r="G2" s="57"/>
      <c r="H2" s="57"/>
      <c r="I2" s="57"/>
    </row>
    <row r="3" spans="1:9" ht="25.5" customHeight="1" thickBot="1">
      <c r="A3" s="58" t="s">
        <v>2</v>
      </c>
      <c r="B3" s="58"/>
      <c r="C3" s="58"/>
      <c r="D3" s="58"/>
      <c r="E3" s="58"/>
      <c r="F3" s="58"/>
      <c r="G3" s="58"/>
      <c r="H3" s="58"/>
      <c r="I3" s="58"/>
    </row>
    <row r="4" spans="1:9" ht="43.5" customHeight="1">
      <c r="A4" s="62" t="s">
        <v>3</v>
      </c>
      <c r="B4" s="63"/>
      <c r="C4" s="63"/>
      <c r="D4" s="63"/>
      <c r="E4" s="63"/>
      <c r="F4" s="63"/>
      <c r="G4" s="63"/>
      <c r="H4" s="63"/>
      <c r="I4" s="64"/>
    </row>
    <row r="5" spans="1:9" ht="81.75" customHeight="1">
      <c r="A5" s="73" t="s">
        <v>4</v>
      </c>
      <c r="B5" s="74"/>
      <c r="C5" s="74"/>
      <c r="D5" s="74"/>
      <c r="E5" s="74"/>
      <c r="F5" s="74"/>
      <c r="G5" s="74"/>
      <c r="H5" s="74"/>
      <c r="I5" s="75"/>
    </row>
    <row r="6" spans="1:9" ht="54" customHeight="1">
      <c r="A6" s="90" t="s">
        <v>5</v>
      </c>
      <c r="B6" s="91"/>
      <c r="C6" s="76" t="s">
        <v>6</v>
      </c>
      <c r="D6" s="76"/>
      <c r="E6" s="76"/>
      <c r="F6" s="76"/>
      <c r="G6" s="76"/>
      <c r="H6" s="76"/>
      <c r="I6" s="77"/>
    </row>
    <row r="7" spans="1:9" ht="18.75" customHeight="1">
      <c r="A7" s="78" t="s">
        <v>7</v>
      </c>
      <c r="B7" s="79"/>
      <c r="C7" s="7"/>
      <c r="D7" s="67"/>
      <c r="E7" s="67"/>
      <c r="F7" s="67"/>
      <c r="G7" s="67"/>
      <c r="H7" s="67"/>
      <c r="I7" s="68"/>
    </row>
    <row r="8" spans="1:9" ht="18.75" customHeight="1">
      <c r="A8" s="65" t="s">
        <v>8</v>
      </c>
      <c r="B8" s="66"/>
      <c r="C8" s="8"/>
      <c r="D8" s="69"/>
      <c r="E8" s="69"/>
      <c r="F8" s="69"/>
      <c r="G8" s="69"/>
      <c r="H8" s="69"/>
      <c r="I8" s="70"/>
    </row>
    <row r="9" spans="1:9" ht="18.75" customHeight="1">
      <c r="A9" s="78" t="s">
        <v>9</v>
      </c>
      <c r="B9" s="79"/>
      <c r="C9" s="7"/>
      <c r="D9" s="67"/>
      <c r="E9" s="67"/>
      <c r="F9" s="67"/>
      <c r="G9" s="67"/>
      <c r="H9" s="67"/>
      <c r="I9" s="68"/>
    </row>
    <row r="10" spans="1:9" ht="18.75" customHeight="1">
      <c r="A10" s="65" t="s">
        <v>10</v>
      </c>
      <c r="B10" s="66"/>
      <c r="C10" s="8"/>
      <c r="D10" s="69"/>
      <c r="E10" s="69"/>
      <c r="F10" s="69"/>
      <c r="G10" s="69"/>
      <c r="H10" s="69"/>
      <c r="I10" s="70"/>
    </row>
    <row r="11" spans="1:9" ht="18.75" customHeight="1">
      <c r="A11" s="78" t="s">
        <v>11</v>
      </c>
      <c r="B11" s="79"/>
      <c r="C11" s="7"/>
      <c r="D11" s="67"/>
      <c r="E11" s="67"/>
      <c r="F11" s="67"/>
      <c r="G11" s="67"/>
      <c r="H11" s="67"/>
      <c r="I11" s="68"/>
    </row>
    <row r="12" spans="1:9" ht="18.75" customHeight="1">
      <c r="A12" s="80" t="s">
        <v>12</v>
      </c>
      <c r="B12" s="81"/>
      <c r="C12" s="9"/>
      <c r="D12" s="69"/>
      <c r="E12" s="69"/>
      <c r="F12" s="69"/>
      <c r="G12" s="69"/>
      <c r="H12" s="69"/>
      <c r="I12" s="70"/>
    </row>
    <row r="13" spans="1:9" ht="108" customHeight="1" thickBot="1">
      <c r="A13" s="59" t="s">
        <v>13</v>
      </c>
      <c r="B13" s="60"/>
      <c r="C13" s="60"/>
      <c r="D13" s="60"/>
      <c r="E13" s="60"/>
      <c r="F13" s="60"/>
      <c r="G13" s="60"/>
      <c r="H13" s="60"/>
      <c r="I13" s="61"/>
    </row>
    <row r="14" spans="1:9" ht="51.75" customHeight="1" thickBot="1">
      <c r="A14" s="82" t="s">
        <v>14</v>
      </c>
      <c r="B14" s="83"/>
      <c r="C14" s="84" t="s">
        <v>15</v>
      </c>
      <c r="D14" s="84"/>
      <c r="E14" s="84"/>
      <c r="F14" s="84"/>
      <c r="G14" s="84"/>
      <c r="H14" s="84"/>
      <c r="I14" s="85"/>
    </row>
    <row r="15" spans="1:9" ht="18" customHeight="1" thickBot="1">
      <c r="A15" s="86" t="s">
        <v>16</v>
      </c>
      <c r="B15" s="87"/>
      <c r="C15" s="4"/>
      <c r="D15" s="96" t="s">
        <v>17</v>
      </c>
      <c r="E15" s="96"/>
      <c r="F15" s="96"/>
      <c r="G15" s="96"/>
      <c r="H15" s="96"/>
      <c r="I15" s="97"/>
    </row>
    <row r="16" spans="1:9" ht="18" customHeight="1" thickBot="1">
      <c r="A16" s="88" t="s">
        <v>18</v>
      </c>
      <c r="B16" s="89"/>
      <c r="C16" s="5"/>
      <c r="D16" s="109"/>
      <c r="E16" s="109"/>
      <c r="F16" s="109"/>
      <c r="G16" s="109"/>
      <c r="H16" s="109"/>
      <c r="I16" s="111"/>
    </row>
    <row r="17" spans="1:9" ht="18" customHeight="1" thickBot="1">
      <c r="A17" s="107" t="s">
        <v>19</v>
      </c>
      <c r="B17" s="108"/>
      <c r="C17" s="6"/>
      <c r="D17" s="2"/>
      <c r="E17" s="2"/>
      <c r="F17" s="2"/>
      <c r="G17" s="2"/>
      <c r="H17" s="2"/>
      <c r="I17" s="3"/>
    </row>
    <row r="18" spans="1:9" ht="27" customHeight="1">
      <c r="A18" s="94" t="s">
        <v>20</v>
      </c>
      <c r="B18" s="95"/>
      <c r="C18" s="92" t="s">
        <v>21</v>
      </c>
      <c r="D18" s="92"/>
      <c r="E18" s="92"/>
      <c r="F18" s="92"/>
      <c r="G18" s="92"/>
      <c r="H18" s="92"/>
      <c r="I18" s="93"/>
    </row>
    <row r="19" spans="1:9" ht="17.25" customHeight="1">
      <c r="A19" s="103" t="s">
        <v>22</v>
      </c>
      <c r="B19" s="104"/>
      <c r="C19" s="10">
        <v>120</v>
      </c>
      <c r="D19" s="115" t="s">
        <v>23</v>
      </c>
      <c r="E19" s="115"/>
      <c r="F19" s="115"/>
      <c r="G19" s="115"/>
      <c r="H19" s="115"/>
      <c r="I19" s="116"/>
    </row>
    <row r="20" spans="1:9" ht="17.25" customHeight="1">
      <c r="A20" s="112" t="s">
        <v>24</v>
      </c>
      <c r="B20" s="113"/>
      <c r="C20" s="11"/>
      <c r="D20" s="101" t="s">
        <v>25</v>
      </c>
      <c r="E20" s="101"/>
      <c r="F20" s="101"/>
      <c r="G20" s="101"/>
      <c r="H20" s="101"/>
      <c r="I20" s="102"/>
    </row>
    <row r="21" spans="1:9" ht="17.25" customHeight="1">
      <c r="A21" s="103" t="s">
        <v>26</v>
      </c>
      <c r="B21" s="104"/>
      <c r="C21" s="12"/>
      <c r="D21" s="105"/>
      <c r="E21" s="105"/>
      <c r="F21" s="105"/>
      <c r="G21" s="105"/>
      <c r="H21" s="105"/>
      <c r="I21" s="106"/>
    </row>
    <row r="22" spans="1:9" ht="17.25" customHeight="1">
      <c r="A22" s="114" t="s">
        <v>27</v>
      </c>
      <c r="B22" s="89"/>
      <c r="C22" s="13"/>
      <c r="D22" s="109"/>
      <c r="E22" s="109"/>
      <c r="F22" s="109"/>
      <c r="G22" s="109"/>
      <c r="H22" s="109"/>
      <c r="I22" s="110"/>
    </row>
    <row r="23" spans="1:9" ht="17.25" customHeight="1">
      <c r="A23" s="103" t="s">
        <v>28</v>
      </c>
      <c r="B23" s="104"/>
      <c r="C23" s="14"/>
      <c r="D23" s="105"/>
      <c r="E23" s="105"/>
      <c r="F23" s="105"/>
      <c r="G23" s="105"/>
      <c r="H23" s="105"/>
      <c r="I23" s="106"/>
    </row>
    <row r="24" spans="1:9" ht="55.5" customHeight="1" thickBot="1">
      <c r="A24" s="98" t="s">
        <v>29</v>
      </c>
      <c r="B24" s="99"/>
      <c r="C24" s="99"/>
      <c r="D24" s="99"/>
      <c r="E24" s="99"/>
      <c r="F24" s="99"/>
      <c r="G24" s="99"/>
      <c r="H24" s="99"/>
      <c r="I24" s="100"/>
    </row>
    <row r="25" spans="1:9" ht="27.75" customHeight="1" thickBot="1">
      <c r="A25" s="125" t="s">
        <v>30</v>
      </c>
      <c r="B25" s="126"/>
      <c r="C25" s="127" t="s">
        <v>31</v>
      </c>
      <c r="D25" s="127"/>
      <c r="E25" s="127"/>
      <c r="F25" s="127"/>
      <c r="G25" s="127"/>
      <c r="H25" s="127"/>
      <c r="I25" s="128"/>
    </row>
    <row r="26" spans="1:9" ht="18" customHeight="1" thickBot="1">
      <c r="A26" s="129" t="s">
        <v>32</v>
      </c>
      <c r="B26" s="130"/>
      <c r="C26" s="15"/>
      <c r="D26" s="119" t="s">
        <v>33</v>
      </c>
      <c r="E26" s="119"/>
      <c r="F26" s="119"/>
      <c r="G26" s="119"/>
      <c r="H26" s="119"/>
      <c r="I26" s="120"/>
    </row>
    <row r="27" spans="1:9" ht="18" customHeight="1" thickBot="1">
      <c r="A27" s="117" t="s">
        <v>32</v>
      </c>
      <c r="B27" s="118"/>
      <c r="C27" s="16"/>
      <c r="D27" s="121" t="s">
        <v>33</v>
      </c>
      <c r="E27" s="122"/>
      <c r="F27" s="122"/>
      <c r="G27" s="122"/>
      <c r="H27" s="122"/>
      <c r="I27" s="123"/>
    </row>
    <row r="28" spans="1:9" ht="18" customHeight="1" thickBot="1">
      <c r="A28" s="129" t="s">
        <v>32</v>
      </c>
      <c r="B28" s="130"/>
      <c r="C28" s="15"/>
      <c r="D28" s="124" t="s">
        <v>33</v>
      </c>
      <c r="E28" s="119"/>
      <c r="F28" s="119"/>
      <c r="G28" s="119"/>
      <c r="H28" s="119"/>
      <c r="I28" s="120"/>
    </row>
    <row r="29" spans="1:9" ht="18" customHeight="1" thickBot="1">
      <c r="A29" s="117" t="s">
        <v>32</v>
      </c>
      <c r="B29" s="118"/>
      <c r="C29" s="16"/>
      <c r="D29" s="121" t="s">
        <v>33</v>
      </c>
      <c r="E29" s="122"/>
      <c r="F29" s="122"/>
      <c r="G29" s="122"/>
      <c r="H29" s="122"/>
      <c r="I29" s="123"/>
    </row>
    <row r="30" spans="1:9" ht="18" customHeight="1" thickBot="1">
      <c r="A30" s="129" t="s">
        <v>32</v>
      </c>
      <c r="B30" s="130"/>
      <c r="C30" s="15"/>
      <c r="D30" s="124" t="s">
        <v>33</v>
      </c>
      <c r="E30" s="119"/>
      <c r="F30" s="119"/>
      <c r="G30" s="119"/>
      <c r="H30" s="119"/>
      <c r="I30" s="120"/>
    </row>
    <row r="31" spans="1:9" ht="18" customHeight="1" thickBot="1">
      <c r="A31" s="117" t="s">
        <v>32</v>
      </c>
      <c r="B31" s="118"/>
      <c r="C31" s="16"/>
      <c r="D31" s="121" t="s">
        <v>33</v>
      </c>
      <c r="E31" s="122"/>
      <c r="F31" s="122"/>
      <c r="G31" s="122"/>
      <c r="H31" s="122"/>
      <c r="I31" s="123"/>
    </row>
    <row r="32" spans="1:9" ht="18" customHeight="1" thickBot="1">
      <c r="A32" s="129" t="s">
        <v>32</v>
      </c>
      <c r="B32" s="130"/>
      <c r="C32" s="15"/>
      <c r="D32" s="124" t="s">
        <v>33</v>
      </c>
      <c r="E32" s="119"/>
      <c r="F32" s="119"/>
      <c r="G32" s="119"/>
      <c r="H32" s="119"/>
      <c r="I32" s="120"/>
    </row>
    <row r="33" spans="1:9" ht="18" customHeight="1" thickBot="1">
      <c r="A33" s="117" t="s">
        <v>32</v>
      </c>
      <c r="B33" s="118"/>
      <c r="C33" s="16"/>
      <c r="D33" s="121" t="s">
        <v>33</v>
      </c>
      <c r="E33" s="122"/>
      <c r="F33" s="122"/>
      <c r="G33" s="122"/>
      <c r="H33" s="122"/>
      <c r="I33" s="123"/>
    </row>
    <row r="34" spans="1:9" ht="18" customHeight="1" thickBot="1">
      <c r="A34" s="129" t="s">
        <v>32</v>
      </c>
      <c r="B34" s="130"/>
      <c r="C34" s="15"/>
      <c r="D34" s="124" t="s">
        <v>33</v>
      </c>
      <c r="E34" s="119"/>
      <c r="F34" s="119"/>
      <c r="G34" s="119"/>
      <c r="H34" s="119"/>
      <c r="I34" s="120"/>
    </row>
    <row r="35" spans="1:9" ht="18" customHeight="1" thickBot="1">
      <c r="A35" s="134" t="s">
        <v>32</v>
      </c>
      <c r="B35" s="135"/>
      <c r="C35" s="17"/>
      <c r="D35" s="131" t="s">
        <v>33</v>
      </c>
      <c r="E35" s="132"/>
      <c r="F35" s="132"/>
      <c r="G35" s="132"/>
      <c r="H35" s="132"/>
      <c r="I35" s="133"/>
    </row>
    <row r="43" spans="1:9" ht="34.5" customHeight="1">
      <c r="A43" s="71"/>
      <c r="B43" s="72"/>
      <c r="C43" s="72"/>
      <c r="D43" s="72"/>
      <c r="E43" s="72"/>
      <c r="F43" s="72"/>
      <c r="G43" s="72"/>
      <c r="H43" s="72"/>
      <c r="I43" s="72"/>
    </row>
    <row r="44" spans="1:9">
      <c r="A44" s="1"/>
      <c r="B44" s="1"/>
      <c r="C44" s="1"/>
      <c r="D44" s="1"/>
      <c r="E44" s="1"/>
      <c r="F44" s="1"/>
      <c r="G44" s="1"/>
      <c r="H44" s="1"/>
      <c r="I44" s="1"/>
    </row>
    <row r="45" spans="1:9" ht="44.25" customHeight="1">
      <c r="A45" s="71"/>
      <c r="B45" s="72"/>
      <c r="C45" s="72"/>
      <c r="D45" s="72"/>
      <c r="E45" s="72"/>
      <c r="F45" s="72"/>
      <c r="G45" s="72"/>
      <c r="H45" s="72"/>
      <c r="I45" s="72"/>
    </row>
  </sheetData>
  <sheetProtection algorithmName="SHA-512" hashValue="8J0+XZXsiSrrt404/E8q8PoZCTUcbVp8uy0uX43SMpD0sXHEGByxvJkox2PvVSJCGI0FvUACNP1nM+4mVwJtqw==" saltValue="lGkOo3jOkSYr4581CpKGZg==" spinCount="100000" sheet="1" objects="1" scenarios="1" selectLockedCells="1"/>
  <mergeCells count="64">
    <mergeCell ref="D35:I35"/>
    <mergeCell ref="A30:B30"/>
    <mergeCell ref="A31:B31"/>
    <mergeCell ref="A32:B32"/>
    <mergeCell ref="A33:B33"/>
    <mergeCell ref="A34:B34"/>
    <mergeCell ref="A35:B35"/>
    <mergeCell ref="D30:I30"/>
    <mergeCell ref="D31:I31"/>
    <mergeCell ref="D32:I32"/>
    <mergeCell ref="D33:I33"/>
    <mergeCell ref="D34:I34"/>
    <mergeCell ref="A25:B25"/>
    <mergeCell ref="C25:I25"/>
    <mergeCell ref="A26:B26"/>
    <mergeCell ref="A27:B27"/>
    <mergeCell ref="A28:B28"/>
    <mergeCell ref="A29:B29"/>
    <mergeCell ref="D26:I26"/>
    <mergeCell ref="D27:I27"/>
    <mergeCell ref="D28:I28"/>
    <mergeCell ref="D29:I29"/>
    <mergeCell ref="D16:I16"/>
    <mergeCell ref="A19:B19"/>
    <mergeCell ref="A20:B20"/>
    <mergeCell ref="A21:B21"/>
    <mergeCell ref="A22:B22"/>
    <mergeCell ref="D19:I19"/>
    <mergeCell ref="D21:I21"/>
    <mergeCell ref="A24:I24"/>
    <mergeCell ref="D20:I20"/>
    <mergeCell ref="A23:B23"/>
    <mergeCell ref="D23:I23"/>
    <mergeCell ref="A17:B17"/>
    <mergeCell ref="D22:I22"/>
    <mergeCell ref="A45:I45"/>
    <mergeCell ref="A5:I5"/>
    <mergeCell ref="C6:I6"/>
    <mergeCell ref="A7:B7"/>
    <mergeCell ref="A9:B9"/>
    <mergeCell ref="A11:B11"/>
    <mergeCell ref="A12:B12"/>
    <mergeCell ref="A14:B14"/>
    <mergeCell ref="C14:I14"/>
    <mergeCell ref="A15:B15"/>
    <mergeCell ref="A43:I43"/>
    <mergeCell ref="A16:B16"/>
    <mergeCell ref="A6:B6"/>
    <mergeCell ref="C18:I18"/>
    <mergeCell ref="A18:B18"/>
    <mergeCell ref="D15:I15"/>
    <mergeCell ref="A1:I1"/>
    <mergeCell ref="A2:I2"/>
    <mergeCell ref="A3:I3"/>
    <mergeCell ref="A13:I13"/>
    <mergeCell ref="A4:I4"/>
    <mergeCell ref="A10:B10"/>
    <mergeCell ref="A8:B8"/>
    <mergeCell ref="D7:I7"/>
    <mergeCell ref="D8:I8"/>
    <mergeCell ref="D9:I9"/>
    <mergeCell ref="D10:I10"/>
    <mergeCell ref="D11:I11"/>
    <mergeCell ref="D12:I12"/>
  </mergeCells>
  <pageMargins left="0.7" right="0.7" top="0.75" bottom="0.75" header="0.3" footer="0.3"/>
  <pageSetup orientation="landscape" r:id="rId1"/>
  <headerFooter differentFirst="1">
    <oddHeader>&amp;CBudget Implementation Toolkit&amp;RPage 2 of 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C3823-0705-4EE8-B0A1-F17DDEC2592F}">
  <dimension ref="A1:I10"/>
  <sheetViews>
    <sheetView view="pageLayout" zoomScaleNormal="100" workbookViewId="0">
      <selection activeCell="E6" sqref="E6"/>
    </sheetView>
  </sheetViews>
  <sheetFormatPr defaultColWidth="8.85546875" defaultRowHeight="15"/>
  <cols>
    <col min="2" max="2" width="4.28515625" customWidth="1"/>
    <col min="5" max="5" width="14.28515625" customWidth="1"/>
  </cols>
  <sheetData>
    <row r="1" spans="1:9" ht="15.75">
      <c r="A1" s="138" t="str">
        <f>'Implementation Cost Worksheet'!A1</f>
        <v>[Agency Name]</v>
      </c>
      <c r="B1" s="138"/>
      <c r="C1" s="138"/>
      <c r="D1" s="138"/>
      <c r="E1" s="138"/>
      <c r="F1" s="138"/>
      <c r="G1" s="138"/>
      <c r="H1" s="138"/>
      <c r="I1" s="138"/>
    </row>
    <row r="2" spans="1:9" ht="18.75">
      <c r="A2" s="139" t="s">
        <v>34</v>
      </c>
      <c r="B2" s="139"/>
      <c r="C2" s="139"/>
      <c r="D2" s="139"/>
      <c r="E2" s="139"/>
      <c r="F2" s="139"/>
      <c r="G2" s="139"/>
      <c r="H2" s="139"/>
      <c r="I2" s="139"/>
    </row>
    <row r="3" spans="1:9">
      <c r="A3" s="109" t="str">
        <f>'Implementation Cost Worksheet'!A3</f>
        <v>[DATE]</v>
      </c>
      <c r="B3" s="109"/>
      <c r="C3" s="109"/>
      <c r="D3" s="109"/>
      <c r="E3" s="109"/>
      <c r="F3" s="109"/>
      <c r="G3" s="109"/>
      <c r="H3" s="109"/>
      <c r="I3" s="109"/>
    </row>
    <row r="6" spans="1:9">
      <c r="B6" s="136" t="str">
        <f>'Implementation Cost Worksheet'!A6</f>
        <v>Facility Retrofit Costs</v>
      </c>
      <c r="C6" s="136"/>
      <c r="D6" s="136"/>
      <c r="E6" s="18">
        <f>SUM('Implementation Cost Worksheet'!C7:C12)</f>
        <v>0</v>
      </c>
    </row>
    <row r="7" spans="1:9">
      <c r="B7" s="136" t="str">
        <f>'Implementation Cost Worksheet'!A14</f>
        <v>Medication Costs</v>
      </c>
      <c r="C7" s="136"/>
      <c r="D7" s="136"/>
      <c r="E7" s="18">
        <f>SUM('Implementation Cost Worksheet'!C15:C17)</f>
        <v>0</v>
      </c>
    </row>
    <row r="8" spans="1:9">
      <c r="B8" s="136" t="str">
        <f>'Implementation Cost Worksheet'!A18</f>
        <v>Administrative Costs</v>
      </c>
      <c r="C8" s="136"/>
      <c r="D8" s="136"/>
      <c r="E8" s="18">
        <f>SUM('Implementation Cost Worksheet'!C19:C23)</f>
        <v>120</v>
      </c>
    </row>
    <row r="9" spans="1:9">
      <c r="B9" s="136" t="str">
        <f>'Implementation Cost Worksheet'!A25</f>
        <v>Other Costs</v>
      </c>
      <c r="C9" s="136"/>
      <c r="D9" s="136"/>
      <c r="E9" s="18">
        <f>SUM('Implementation Cost Worksheet'!C26:C35)</f>
        <v>0</v>
      </c>
    </row>
    <row r="10" spans="1:9" ht="15.75" thickBot="1">
      <c r="B10" s="137" t="s">
        <v>35</v>
      </c>
      <c r="C10" s="137"/>
      <c r="D10" s="137"/>
      <c r="E10" s="19">
        <f>SUM(E6:E9)</f>
        <v>120</v>
      </c>
    </row>
  </sheetData>
  <sheetProtection algorithmName="SHA-512" hashValue="mCMUD8J3z45nu1cKxYb9gBr5KNA9tFaVCHIfgcnf6jH/WglLFYOZpJ4vSMXGu2U3fvkdSQTxZeaFfsnKEjK2GA==" saltValue="DjGDHu8yCw4KoZQhr2sk0A==" spinCount="100000" sheet="1" selectLockedCells="1" selectUnlockedCells="1"/>
  <mergeCells count="8">
    <mergeCell ref="B8:D8"/>
    <mergeCell ref="B9:D9"/>
    <mergeCell ref="B10:D10"/>
    <mergeCell ref="A1:I1"/>
    <mergeCell ref="A2:I2"/>
    <mergeCell ref="A3:I3"/>
    <mergeCell ref="B6:D6"/>
    <mergeCell ref="B7:D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5281C-65B8-49E0-8606-01FE84DF5B40}">
  <dimension ref="A1:E176"/>
  <sheetViews>
    <sheetView tabSelected="1" workbookViewId="0">
      <selection activeCell="C70" sqref="C70"/>
    </sheetView>
  </sheetViews>
  <sheetFormatPr defaultColWidth="10.140625" defaultRowHeight="15"/>
  <cols>
    <col min="1" max="1" width="40.5703125" customWidth="1"/>
    <col min="2" max="2" width="30.28515625" style="22" customWidth="1"/>
    <col min="3" max="3" width="12.7109375" style="20" customWidth="1"/>
    <col min="4" max="4" width="14.140625" style="21" customWidth="1"/>
    <col min="5" max="5" width="16.7109375" style="20" customWidth="1"/>
  </cols>
  <sheetData>
    <row r="1" spans="1:5" ht="18.75">
      <c r="A1" s="140" t="s">
        <v>0</v>
      </c>
      <c r="B1" s="140"/>
      <c r="C1" s="140"/>
      <c r="D1" s="140"/>
      <c r="E1" s="140"/>
    </row>
    <row r="2" spans="1:5" ht="23.25">
      <c r="A2" s="148" t="s">
        <v>36</v>
      </c>
      <c r="B2" s="148"/>
      <c r="C2" s="148"/>
      <c r="D2" s="148"/>
      <c r="E2" s="148"/>
    </row>
    <row r="3" spans="1:5" ht="30" customHeight="1" thickBot="1">
      <c r="A3" s="141" t="s">
        <v>37</v>
      </c>
      <c r="B3" s="141"/>
      <c r="C3" s="141"/>
      <c r="D3" s="141"/>
      <c r="E3" s="141"/>
    </row>
    <row r="4" spans="1:5" ht="102.75" customHeight="1">
      <c r="A4" s="142" t="s">
        <v>38</v>
      </c>
      <c r="B4" s="142"/>
      <c r="C4" s="142"/>
      <c r="D4" s="142"/>
      <c r="E4" s="142"/>
    </row>
    <row r="5" spans="1:5" ht="15.75" customHeight="1" thickBot="1">
      <c r="A5" s="46" t="s">
        <v>39</v>
      </c>
      <c r="B5" s="45" t="s">
        <v>40</v>
      </c>
      <c r="C5" s="44" t="s">
        <v>41</v>
      </c>
      <c r="D5" s="43" t="s">
        <v>42</v>
      </c>
      <c r="E5" s="42" t="s">
        <v>35</v>
      </c>
    </row>
    <row r="6" spans="1:5" ht="15.75" customHeight="1" thickBot="1">
      <c r="A6" s="51" t="s">
        <v>43</v>
      </c>
      <c r="B6" s="47" t="s">
        <v>44</v>
      </c>
      <c r="C6" s="38"/>
      <c r="D6" s="37"/>
      <c r="E6" s="36">
        <f>C6*D6</f>
        <v>0</v>
      </c>
    </row>
    <row r="7" spans="1:5" ht="15.75" customHeight="1" thickBot="1">
      <c r="A7" s="51" t="s">
        <v>43</v>
      </c>
      <c r="B7" s="47" t="s">
        <v>45</v>
      </c>
      <c r="C7" s="38"/>
      <c r="D7" s="37"/>
      <c r="E7" s="36">
        <f>C7*D7</f>
        <v>0</v>
      </c>
    </row>
    <row r="8" spans="1:5" ht="15.75" customHeight="1" thickBot="1">
      <c r="A8" s="51" t="s">
        <v>43</v>
      </c>
      <c r="B8" s="47" t="s">
        <v>46</v>
      </c>
      <c r="C8" s="38"/>
      <c r="D8" s="37"/>
      <c r="E8" s="36">
        <f>C8*D8</f>
        <v>0</v>
      </c>
    </row>
    <row r="9" spans="1:5" ht="15.75" customHeight="1" thickBot="1">
      <c r="A9" s="51" t="s">
        <v>43</v>
      </c>
      <c r="B9" s="47" t="s">
        <v>47</v>
      </c>
      <c r="C9" s="38"/>
      <c r="D9" s="37"/>
      <c r="E9" s="36">
        <f>C9*D9</f>
        <v>0</v>
      </c>
    </row>
    <row r="10" spans="1:5" ht="15.75" customHeight="1" thickBot="1">
      <c r="A10" s="51" t="s">
        <v>43</v>
      </c>
      <c r="B10" s="47" t="s">
        <v>48</v>
      </c>
      <c r="C10" s="38"/>
      <c r="D10" s="37"/>
      <c r="E10" s="36">
        <f>C10*D10</f>
        <v>0</v>
      </c>
    </row>
    <row r="11" spans="1:5" ht="15.75" customHeight="1" thickBot="1">
      <c r="A11" s="51" t="s">
        <v>49</v>
      </c>
      <c r="B11" s="47" t="s">
        <v>50</v>
      </c>
      <c r="C11" s="38"/>
      <c r="D11" s="37"/>
      <c r="E11" s="36">
        <f>C11*D11</f>
        <v>0</v>
      </c>
    </row>
    <row r="12" spans="1:5" ht="15.75" customHeight="1" thickBot="1">
      <c r="A12" s="52" t="s">
        <v>49</v>
      </c>
      <c r="B12" s="48" t="s">
        <v>51</v>
      </c>
      <c r="C12" s="38"/>
      <c r="D12" s="37"/>
      <c r="E12" s="36">
        <f>C12*D12</f>
        <v>0</v>
      </c>
    </row>
    <row r="13" spans="1:5" ht="15.75" customHeight="1" thickBot="1">
      <c r="A13" s="51" t="s">
        <v>49</v>
      </c>
      <c r="B13" s="47" t="s">
        <v>52</v>
      </c>
      <c r="C13" s="38"/>
      <c r="D13" s="37"/>
      <c r="E13" s="36">
        <f>C13*D13</f>
        <v>0</v>
      </c>
    </row>
    <row r="14" spans="1:5" ht="15.75" customHeight="1" thickBot="1">
      <c r="A14" s="51" t="s">
        <v>49</v>
      </c>
      <c r="B14" s="47" t="s">
        <v>53</v>
      </c>
      <c r="C14" s="38"/>
      <c r="D14" s="37"/>
      <c r="E14" s="36">
        <f>C14*D14</f>
        <v>0</v>
      </c>
    </row>
    <row r="15" spans="1:5" ht="15.75" customHeight="1" thickBot="1">
      <c r="A15" s="51" t="s">
        <v>54</v>
      </c>
      <c r="B15" s="47" t="s">
        <v>55</v>
      </c>
      <c r="C15" s="38"/>
      <c r="D15" s="37"/>
      <c r="E15" s="36">
        <f>C15*D15</f>
        <v>0</v>
      </c>
    </row>
    <row r="16" spans="1:5" ht="15.75" customHeight="1" thickBot="1">
      <c r="A16" s="51" t="s">
        <v>54</v>
      </c>
      <c r="B16" s="47" t="s">
        <v>56</v>
      </c>
      <c r="C16" s="38"/>
      <c r="D16" s="37"/>
      <c r="E16" s="36">
        <f>C16*D16</f>
        <v>0</v>
      </c>
    </row>
    <row r="17" spans="1:5" ht="15.75" customHeight="1" thickBot="1">
      <c r="A17" s="51" t="s">
        <v>54</v>
      </c>
      <c r="B17" s="47" t="s">
        <v>57</v>
      </c>
      <c r="C17" s="38"/>
      <c r="D17" s="37"/>
      <c r="E17" s="36">
        <f>C17*D17</f>
        <v>0</v>
      </c>
    </row>
    <row r="18" spans="1:5" ht="15.75" customHeight="1" thickBot="1">
      <c r="A18" s="53" t="s">
        <v>54</v>
      </c>
      <c r="B18" s="50" t="s">
        <v>58</v>
      </c>
      <c r="C18" s="41"/>
      <c r="D18" s="37"/>
      <c r="E18" s="36">
        <f>C18*D18</f>
        <v>0</v>
      </c>
    </row>
    <row r="19" spans="1:5" ht="15.75" thickBot="1">
      <c r="A19" s="53" t="s">
        <v>59</v>
      </c>
      <c r="B19" s="50" t="s">
        <v>60</v>
      </c>
      <c r="C19" s="41"/>
      <c r="D19" s="37"/>
      <c r="E19" s="36">
        <f>C19*D19</f>
        <v>0</v>
      </c>
    </row>
    <row r="20" spans="1:5" ht="15.75" thickBot="1">
      <c r="A20" s="51" t="s">
        <v>59</v>
      </c>
      <c r="B20" s="47" t="s">
        <v>61</v>
      </c>
      <c r="C20" s="38"/>
      <c r="D20" s="37"/>
      <c r="E20" s="36">
        <f>C20*D20</f>
        <v>0</v>
      </c>
    </row>
    <row r="21" spans="1:5" ht="15.75" thickBot="1">
      <c r="A21" s="51" t="s">
        <v>62</v>
      </c>
      <c r="B21" s="47" t="s">
        <v>63</v>
      </c>
      <c r="C21" s="38"/>
      <c r="D21" s="37"/>
      <c r="E21" s="36">
        <f>C21*D21</f>
        <v>0</v>
      </c>
    </row>
    <row r="22" spans="1:5" ht="15.75" thickBot="1">
      <c r="A22" s="52" t="s">
        <v>64</v>
      </c>
      <c r="B22" s="47" t="s">
        <v>65</v>
      </c>
      <c r="C22" s="38"/>
      <c r="D22" s="37"/>
      <c r="E22" s="36">
        <f>C22*D22</f>
        <v>0</v>
      </c>
    </row>
    <row r="23" spans="1:5" ht="15.75" thickBot="1">
      <c r="A23" s="52" t="s">
        <v>66</v>
      </c>
      <c r="B23" s="48" t="s">
        <v>67</v>
      </c>
      <c r="C23" s="38"/>
      <c r="D23" s="37"/>
      <c r="E23" s="36">
        <f>C23*D23</f>
        <v>0</v>
      </c>
    </row>
    <row r="24" spans="1:5" ht="15.75" thickBot="1">
      <c r="A24" s="53" t="s">
        <v>66</v>
      </c>
      <c r="B24" s="50" t="s">
        <v>68</v>
      </c>
      <c r="C24" s="41"/>
      <c r="D24" s="37"/>
      <c r="E24" s="36">
        <f>C24*D24</f>
        <v>0</v>
      </c>
    </row>
    <row r="25" spans="1:5" ht="15.75" thickBot="1">
      <c r="A25" s="53" t="s">
        <v>69</v>
      </c>
      <c r="B25" s="50" t="s">
        <v>70</v>
      </c>
      <c r="C25" s="41"/>
      <c r="D25" s="37"/>
      <c r="E25" s="36">
        <f>C25*D25</f>
        <v>0</v>
      </c>
    </row>
    <row r="26" spans="1:5" ht="15.75" thickBot="1">
      <c r="A26" s="52" t="s">
        <v>71</v>
      </c>
      <c r="B26" s="48" t="s">
        <v>72</v>
      </c>
      <c r="C26" s="38"/>
      <c r="D26" s="37"/>
      <c r="E26" s="36">
        <f>C26*D26</f>
        <v>0</v>
      </c>
    </row>
    <row r="27" spans="1:5" ht="15.75" thickBot="1">
      <c r="A27" s="51" t="s">
        <v>73</v>
      </c>
      <c r="B27" s="47" t="s">
        <v>74</v>
      </c>
      <c r="C27" s="38"/>
      <c r="D27" s="37"/>
      <c r="E27" s="36">
        <f>C27*D27</f>
        <v>0</v>
      </c>
    </row>
    <row r="28" spans="1:5" ht="15.75" thickBot="1">
      <c r="A28" s="51" t="s">
        <v>75</v>
      </c>
      <c r="B28" s="47" t="s">
        <v>76</v>
      </c>
      <c r="C28" s="38"/>
      <c r="D28" s="37"/>
      <c r="E28" s="36">
        <f>C28*D28</f>
        <v>0</v>
      </c>
    </row>
    <row r="29" spans="1:5" ht="15.75" thickBot="1">
      <c r="A29" s="52" t="s">
        <v>77</v>
      </c>
      <c r="B29" s="48" t="s">
        <v>78</v>
      </c>
      <c r="C29" s="38"/>
      <c r="D29" s="37"/>
      <c r="E29" s="36">
        <f>C29*D29</f>
        <v>0</v>
      </c>
    </row>
    <row r="30" spans="1:5" ht="15.75" thickBot="1">
      <c r="A30" s="53" t="s">
        <v>79</v>
      </c>
      <c r="B30" s="50" t="s">
        <v>80</v>
      </c>
      <c r="C30" s="41"/>
      <c r="D30" s="37"/>
      <c r="E30" s="36">
        <f>C30*D30</f>
        <v>0</v>
      </c>
    </row>
    <row r="31" spans="1:5" ht="15.75" thickBot="1">
      <c r="A31" s="53" t="s">
        <v>81</v>
      </c>
      <c r="B31" s="50" t="s">
        <v>82</v>
      </c>
      <c r="C31" s="41"/>
      <c r="D31" s="37"/>
      <c r="E31" s="36">
        <f>C31*D31</f>
        <v>0</v>
      </c>
    </row>
    <row r="32" spans="1:5" ht="15.75" thickBot="1">
      <c r="A32" s="51" t="s">
        <v>83</v>
      </c>
      <c r="B32" s="47" t="s">
        <v>84</v>
      </c>
      <c r="C32" s="38"/>
      <c r="D32" s="37"/>
      <c r="E32" s="36">
        <f>C32*D32</f>
        <v>0</v>
      </c>
    </row>
    <row r="33" spans="1:5" ht="15.75" thickBot="1">
      <c r="A33" s="51" t="s">
        <v>83</v>
      </c>
      <c r="B33" s="47" t="s">
        <v>85</v>
      </c>
      <c r="C33" s="38"/>
      <c r="D33" s="37"/>
      <c r="E33" s="36">
        <f>C33*D33</f>
        <v>0</v>
      </c>
    </row>
    <row r="34" spans="1:5" ht="15.75" thickBot="1">
      <c r="A34" s="51" t="s">
        <v>83</v>
      </c>
      <c r="B34" s="47" t="s">
        <v>86</v>
      </c>
      <c r="C34" s="38"/>
      <c r="D34" s="37"/>
      <c r="E34" s="36">
        <f>C34*D34</f>
        <v>0</v>
      </c>
    </row>
    <row r="35" spans="1:5" ht="15.75" thickBot="1">
      <c r="A35" s="51" t="s">
        <v>87</v>
      </c>
      <c r="B35" s="47" t="s">
        <v>86</v>
      </c>
      <c r="C35" s="38"/>
      <c r="D35" s="37"/>
      <c r="E35" s="36">
        <f>C35*D35</f>
        <v>0</v>
      </c>
    </row>
    <row r="36" spans="1:5" ht="15.75" thickBot="1">
      <c r="A36" s="51" t="s">
        <v>88</v>
      </c>
      <c r="B36" s="47" t="s">
        <v>89</v>
      </c>
      <c r="C36" s="38"/>
      <c r="D36" s="37"/>
      <c r="E36" s="36">
        <f>C36*D36</f>
        <v>0</v>
      </c>
    </row>
    <row r="37" spans="1:5" ht="15.75" thickBot="1">
      <c r="A37" s="52" t="s">
        <v>90</v>
      </c>
      <c r="B37" s="48" t="s">
        <v>91</v>
      </c>
      <c r="C37" s="38"/>
      <c r="D37" s="37"/>
      <c r="E37" s="36">
        <f>C37*D37</f>
        <v>0</v>
      </c>
    </row>
    <row r="38" spans="1:5" ht="15.75" thickBot="1">
      <c r="A38" s="51" t="s">
        <v>92</v>
      </c>
      <c r="B38" s="47" t="s">
        <v>93</v>
      </c>
      <c r="C38" s="38"/>
      <c r="D38" s="37"/>
      <c r="E38" s="36">
        <f>C38*D38</f>
        <v>0</v>
      </c>
    </row>
    <row r="39" spans="1:5" ht="15.75" thickBot="1">
      <c r="A39" s="51" t="s">
        <v>94</v>
      </c>
      <c r="B39" s="47" t="s">
        <v>95</v>
      </c>
      <c r="C39" s="38"/>
      <c r="D39" s="37"/>
      <c r="E39" s="36">
        <f>C39*D39</f>
        <v>0</v>
      </c>
    </row>
    <row r="40" spans="1:5" ht="15.75" thickBot="1">
      <c r="A40" s="51" t="s">
        <v>96</v>
      </c>
      <c r="B40" s="47" t="s">
        <v>97</v>
      </c>
      <c r="C40" s="38"/>
      <c r="D40" s="37"/>
      <c r="E40" s="36">
        <f>C40*D40</f>
        <v>0</v>
      </c>
    </row>
    <row r="41" spans="1:5" ht="15.75" thickBot="1">
      <c r="A41" s="51" t="s">
        <v>98</v>
      </c>
      <c r="B41" s="47" t="s">
        <v>99</v>
      </c>
      <c r="C41" s="38"/>
      <c r="D41" s="37"/>
      <c r="E41" s="36">
        <f>C41*D41</f>
        <v>0</v>
      </c>
    </row>
    <row r="42" spans="1:5" ht="15.75" thickBot="1">
      <c r="A42" s="52" t="s">
        <v>100</v>
      </c>
      <c r="B42" s="47" t="s">
        <v>101</v>
      </c>
      <c r="C42" s="38"/>
      <c r="D42" s="37"/>
      <c r="E42" s="36">
        <f>C42*D42</f>
        <v>0</v>
      </c>
    </row>
    <row r="43" spans="1:5" ht="15.75" thickBot="1">
      <c r="A43" s="51" t="s">
        <v>102</v>
      </c>
      <c r="B43" s="47" t="s">
        <v>103</v>
      </c>
      <c r="C43" s="38"/>
      <c r="D43" s="37"/>
      <c r="E43" s="36">
        <f>C43*D43</f>
        <v>0</v>
      </c>
    </row>
    <row r="44" spans="1:5" ht="15.75" thickBot="1">
      <c r="A44" s="52" t="s">
        <v>102</v>
      </c>
      <c r="B44" s="48" t="s">
        <v>104</v>
      </c>
      <c r="C44" s="38"/>
      <c r="D44" s="37"/>
      <c r="E44" s="36">
        <f>C44*D44</f>
        <v>0</v>
      </c>
    </row>
    <row r="45" spans="1:5" ht="15.75" thickBot="1">
      <c r="A45" s="51" t="s">
        <v>105</v>
      </c>
      <c r="B45" s="47" t="s">
        <v>44</v>
      </c>
      <c r="C45" s="38"/>
      <c r="D45" s="37"/>
      <c r="E45" s="36">
        <f>C45*D45</f>
        <v>0</v>
      </c>
    </row>
    <row r="46" spans="1:5" ht="15.75" thickBot="1">
      <c r="A46" s="51" t="s">
        <v>105</v>
      </c>
      <c r="B46" s="47" t="s">
        <v>106</v>
      </c>
      <c r="C46" s="38"/>
      <c r="D46" s="37"/>
      <c r="E46" s="36">
        <f>C46*D46</f>
        <v>0</v>
      </c>
    </row>
    <row r="47" spans="1:5" ht="15.75" thickBot="1">
      <c r="A47" s="53" t="s">
        <v>107</v>
      </c>
      <c r="B47" s="49" t="s">
        <v>106</v>
      </c>
      <c r="C47" s="41"/>
      <c r="D47" s="37"/>
      <c r="E47" s="36">
        <f>C47*D47</f>
        <v>0</v>
      </c>
    </row>
    <row r="48" spans="1:5" ht="15.75" thickBot="1">
      <c r="A48" s="51" t="s">
        <v>108</v>
      </c>
      <c r="B48" s="47" t="s">
        <v>109</v>
      </c>
      <c r="C48" s="38"/>
      <c r="D48" s="37"/>
      <c r="E48" s="36">
        <f>C48*D48</f>
        <v>0</v>
      </c>
    </row>
    <row r="49" spans="1:5" ht="15.75" thickBot="1">
      <c r="A49" s="53" t="s">
        <v>110</v>
      </c>
      <c r="B49" s="50" t="s">
        <v>111</v>
      </c>
      <c r="C49" s="41"/>
      <c r="D49" s="37"/>
      <c r="E49" s="36">
        <f>C49*D49</f>
        <v>0</v>
      </c>
    </row>
    <row r="50" spans="1:5" ht="15.75" thickBot="1">
      <c r="A50" s="53" t="s">
        <v>112</v>
      </c>
      <c r="B50" s="50" t="s">
        <v>113</v>
      </c>
      <c r="C50" s="41"/>
      <c r="D50" s="37"/>
      <c r="E50" s="36">
        <f>C50*D50</f>
        <v>0</v>
      </c>
    </row>
    <row r="51" spans="1:5" ht="15.75" thickBot="1">
      <c r="A51" s="53" t="s">
        <v>112</v>
      </c>
      <c r="B51" s="50" t="s">
        <v>114</v>
      </c>
      <c r="C51" s="41"/>
      <c r="D51" s="37"/>
      <c r="E51" s="36">
        <f>C51*D51</f>
        <v>0</v>
      </c>
    </row>
    <row r="52" spans="1:5" ht="15.75" thickBot="1">
      <c r="A52" s="51" t="s">
        <v>112</v>
      </c>
      <c r="B52" s="47" t="s">
        <v>115</v>
      </c>
      <c r="C52" s="38"/>
      <c r="D52" s="37"/>
      <c r="E52" s="36">
        <f>C52*D52</f>
        <v>0</v>
      </c>
    </row>
    <row r="53" spans="1:5" ht="15.75" thickBot="1">
      <c r="A53" s="51" t="s">
        <v>116</v>
      </c>
      <c r="B53" s="47" t="s">
        <v>117</v>
      </c>
      <c r="C53" s="38"/>
      <c r="D53" s="37"/>
      <c r="E53" s="36">
        <f>C53*D53</f>
        <v>0</v>
      </c>
    </row>
    <row r="54" spans="1:5" ht="15.75" thickBot="1">
      <c r="A54" s="51" t="s">
        <v>116</v>
      </c>
      <c r="B54" s="47" t="s">
        <v>118</v>
      </c>
      <c r="C54" s="38"/>
      <c r="D54" s="37"/>
      <c r="E54" s="36">
        <f>C54*D54</f>
        <v>0</v>
      </c>
    </row>
    <row r="55" spans="1:5" ht="15.75" thickBot="1">
      <c r="A55" s="52" t="s">
        <v>116</v>
      </c>
      <c r="B55" s="48" t="s">
        <v>119</v>
      </c>
      <c r="C55" s="38"/>
      <c r="D55" s="37"/>
      <c r="E55" s="36">
        <f>C55*D55</f>
        <v>0</v>
      </c>
    </row>
    <row r="56" spans="1:5" ht="15.75" thickBot="1">
      <c r="A56" s="52" t="s">
        <v>120</v>
      </c>
      <c r="B56" s="47" t="s">
        <v>121</v>
      </c>
      <c r="C56" s="38"/>
      <c r="D56" s="37"/>
      <c r="E56" s="36">
        <f>C56*D56</f>
        <v>0</v>
      </c>
    </row>
    <row r="57" spans="1:5" ht="15.75" thickBot="1">
      <c r="A57" s="51" t="s">
        <v>120</v>
      </c>
      <c r="B57" s="47" t="s">
        <v>122</v>
      </c>
      <c r="C57" s="38"/>
      <c r="D57" s="37"/>
      <c r="E57" s="36">
        <f>C57*D57</f>
        <v>0</v>
      </c>
    </row>
    <row r="58" spans="1:5" ht="15.75" thickBot="1">
      <c r="A58" s="51" t="s">
        <v>120</v>
      </c>
      <c r="B58" s="47" t="s">
        <v>123</v>
      </c>
      <c r="C58" s="38"/>
      <c r="D58" s="37"/>
      <c r="E58" s="36">
        <f>C58*D58</f>
        <v>0</v>
      </c>
    </row>
    <row r="59" spans="1:5" ht="15.75" thickBot="1">
      <c r="A59" s="51" t="s">
        <v>120</v>
      </c>
      <c r="B59" s="47" t="s">
        <v>124</v>
      </c>
      <c r="C59" s="38"/>
      <c r="D59" s="37"/>
      <c r="E59" s="36">
        <f>C59*D59</f>
        <v>0</v>
      </c>
    </row>
    <row r="60" spans="1:5" ht="15.75" thickBot="1">
      <c r="A60" s="53" t="s">
        <v>120</v>
      </c>
      <c r="B60" s="50" t="s">
        <v>125</v>
      </c>
      <c r="C60" s="41"/>
      <c r="D60" s="37"/>
      <c r="E60" s="36">
        <f>C60*D60</f>
        <v>0</v>
      </c>
    </row>
    <row r="61" spans="1:5" ht="15.75" thickBot="1">
      <c r="A61" s="53" t="s">
        <v>120</v>
      </c>
      <c r="B61" s="50" t="s">
        <v>126</v>
      </c>
      <c r="C61" s="41"/>
      <c r="D61" s="37"/>
      <c r="E61" s="36">
        <f>C61*D61</f>
        <v>0</v>
      </c>
    </row>
    <row r="62" spans="1:5" ht="15.75" thickBot="1">
      <c r="A62" s="53" t="s">
        <v>127</v>
      </c>
      <c r="B62" s="50" t="s">
        <v>128</v>
      </c>
      <c r="C62" s="41"/>
      <c r="D62" s="37"/>
      <c r="E62" s="36">
        <f>C62*D62</f>
        <v>0</v>
      </c>
    </row>
    <row r="63" spans="1:5" ht="15.75" thickBot="1">
      <c r="A63" s="53" t="s">
        <v>129</v>
      </c>
      <c r="B63" s="50" t="s">
        <v>130</v>
      </c>
      <c r="C63" s="41"/>
      <c r="D63" s="37"/>
      <c r="E63" s="36">
        <f>C63*D63</f>
        <v>0</v>
      </c>
    </row>
    <row r="64" spans="1:5" ht="15.75" thickBot="1">
      <c r="A64" s="52" t="s">
        <v>131</v>
      </c>
      <c r="B64" s="47" t="s">
        <v>132</v>
      </c>
      <c r="C64" s="38"/>
      <c r="D64" s="37"/>
      <c r="E64" s="36">
        <f>C64*D64</f>
        <v>0</v>
      </c>
    </row>
    <row r="65" spans="1:5" ht="15.75" thickBot="1">
      <c r="A65" s="52" t="s">
        <v>133</v>
      </c>
      <c r="B65" s="47" t="s">
        <v>134</v>
      </c>
      <c r="C65" s="38"/>
      <c r="D65" s="37"/>
      <c r="E65" s="36">
        <f>C65*D65</f>
        <v>0</v>
      </c>
    </row>
    <row r="66" spans="1:5" ht="15.75" thickBot="1">
      <c r="A66" s="51" t="s">
        <v>135</v>
      </c>
      <c r="B66" s="47" t="s">
        <v>136</v>
      </c>
      <c r="C66" s="38"/>
      <c r="D66" s="37"/>
      <c r="E66" s="36">
        <f>C66*D66</f>
        <v>0</v>
      </c>
    </row>
    <row r="67" spans="1:5" ht="15.75" thickBot="1">
      <c r="A67" s="51" t="s">
        <v>135</v>
      </c>
      <c r="B67" s="47" t="s">
        <v>84</v>
      </c>
      <c r="C67" s="38"/>
      <c r="D67" s="37"/>
      <c r="E67" s="36">
        <f>C67*D67</f>
        <v>0</v>
      </c>
    </row>
    <row r="68" spans="1:5" ht="15.75" thickBot="1">
      <c r="A68" s="52" t="s">
        <v>137</v>
      </c>
      <c r="B68" s="48" t="s">
        <v>136</v>
      </c>
      <c r="C68" s="38"/>
      <c r="D68" s="37"/>
      <c r="E68" s="36">
        <f>C68*D68</f>
        <v>0</v>
      </c>
    </row>
    <row r="69" spans="1:5" ht="15.75" thickBot="1">
      <c r="A69" s="51" t="s">
        <v>137</v>
      </c>
      <c r="B69" s="47" t="s">
        <v>138</v>
      </c>
      <c r="C69" s="38"/>
      <c r="D69" s="37"/>
      <c r="E69" s="36">
        <f>C69*D69</f>
        <v>0</v>
      </c>
    </row>
    <row r="70" spans="1:5" ht="15.75" thickBot="1">
      <c r="A70" s="52" t="s">
        <v>139</v>
      </c>
      <c r="B70" s="48" t="s">
        <v>140</v>
      </c>
      <c r="C70" s="38"/>
      <c r="D70" s="37"/>
      <c r="E70" s="36">
        <f>C70*D70</f>
        <v>0</v>
      </c>
    </row>
    <row r="71" spans="1:5" ht="15.75" thickBot="1">
      <c r="A71" s="52" t="s">
        <v>141</v>
      </c>
      <c r="B71" s="48" t="s">
        <v>138</v>
      </c>
      <c r="C71" s="38"/>
      <c r="D71" s="37"/>
      <c r="E71" s="36">
        <f>C71*D71</f>
        <v>0</v>
      </c>
    </row>
    <row r="72" spans="1:5" ht="15.75" thickBot="1">
      <c r="A72" s="51" t="s">
        <v>142</v>
      </c>
      <c r="B72" s="47" t="s">
        <v>143</v>
      </c>
      <c r="C72" s="38"/>
      <c r="D72" s="37"/>
      <c r="E72" s="36">
        <f>C72*D72</f>
        <v>0</v>
      </c>
    </row>
    <row r="73" spans="1:5" ht="15.75" thickBot="1">
      <c r="A73" s="51" t="s">
        <v>144</v>
      </c>
      <c r="B73" s="47" t="s">
        <v>104</v>
      </c>
      <c r="C73" s="38"/>
      <c r="D73" s="37"/>
      <c r="E73" s="36">
        <f>C73*D73</f>
        <v>0</v>
      </c>
    </row>
    <row r="74" spans="1:5" ht="15.75" thickBot="1">
      <c r="A74" s="51" t="s">
        <v>145</v>
      </c>
      <c r="B74" s="47" t="s">
        <v>146</v>
      </c>
      <c r="C74" s="38"/>
      <c r="D74" s="37"/>
      <c r="E74" s="36">
        <f>C74*D74</f>
        <v>0</v>
      </c>
    </row>
    <row r="75" spans="1:5" ht="15.75" thickBot="1">
      <c r="A75" s="53" t="s">
        <v>147</v>
      </c>
      <c r="B75" s="50" t="s">
        <v>148</v>
      </c>
      <c r="C75" s="41"/>
      <c r="D75" s="37"/>
      <c r="E75" s="36">
        <f>C75*D75</f>
        <v>0</v>
      </c>
    </row>
    <row r="76" spans="1:5" ht="15.75" thickBot="1">
      <c r="A76" s="52" t="s">
        <v>147</v>
      </c>
      <c r="B76" s="47" t="s">
        <v>149</v>
      </c>
      <c r="C76" s="38"/>
      <c r="D76" s="37"/>
      <c r="E76" s="36">
        <f>C76*D76</f>
        <v>0</v>
      </c>
    </row>
    <row r="77" spans="1:5" ht="15.75" thickBot="1">
      <c r="A77" s="51" t="s">
        <v>150</v>
      </c>
      <c r="B77" s="47" t="s">
        <v>136</v>
      </c>
      <c r="C77" s="38"/>
      <c r="D77" s="37"/>
      <c r="E77" s="36">
        <f>C77*D77</f>
        <v>0</v>
      </c>
    </row>
    <row r="78" spans="1:5" ht="15.75" thickBot="1">
      <c r="A78" s="51" t="s">
        <v>150</v>
      </c>
      <c r="B78" s="47" t="s">
        <v>151</v>
      </c>
      <c r="C78" s="38"/>
      <c r="D78" s="37"/>
      <c r="E78" s="36">
        <f>C78*D78</f>
        <v>0</v>
      </c>
    </row>
    <row r="79" spans="1:5" ht="15.75" thickBot="1">
      <c r="A79" s="51" t="s">
        <v>152</v>
      </c>
      <c r="B79" s="47" t="s">
        <v>153</v>
      </c>
      <c r="C79" s="38"/>
      <c r="D79" s="37"/>
      <c r="E79" s="36">
        <f>C79*D79</f>
        <v>0</v>
      </c>
    </row>
    <row r="80" spans="1:5" ht="15.75" thickBot="1">
      <c r="A80" s="51" t="s">
        <v>154</v>
      </c>
      <c r="B80" s="47" t="s">
        <v>155</v>
      </c>
      <c r="C80" s="38"/>
      <c r="D80" s="37"/>
      <c r="E80" s="36">
        <f>C80*D80</f>
        <v>0</v>
      </c>
    </row>
    <row r="81" spans="1:5" ht="15.75" thickBot="1">
      <c r="A81" s="53" t="s">
        <v>156</v>
      </c>
      <c r="B81" s="50" t="s">
        <v>157</v>
      </c>
      <c r="C81" s="41"/>
      <c r="D81" s="37"/>
      <c r="E81" s="36">
        <f>C81*D81</f>
        <v>0</v>
      </c>
    </row>
    <row r="82" spans="1:5" ht="15.75" thickBot="1">
      <c r="A82" s="53" t="s">
        <v>158</v>
      </c>
      <c r="B82" s="50" t="s">
        <v>159</v>
      </c>
      <c r="C82" s="41"/>
      <c r="D82" s="37"/>
      <c r="E82" s="36">
        <f>C82*D82</f>
        <v>0</v>
      </c>
    </row>
    <row r="83" spans="1:5" ht="15.75" thickBot="1">
      <c r="A83" s="52" t="s">
        <v>160</v>
      </c>
      <c r="B83" s="48" t="s">
        <v>161</v>
      </c>
      <c r="C83" s="38"/>
      <c r="D83" s="37"/>
      <c r="E83" s="36">
        <f>C83*D83</f>
        <v>0</v>
      </c>
    </row>
    <row r="84" spans="1:5" ht="15.75" thickBot="1">
      <c r="A84" s="51" t="s">
        <v>162</v>
      </c>
      <c r="B84" s="47" t="s">
        <v>163</v>
      </c>
      <c r="C84" s="38"/>
      <c r="D84" s="37"/>
      <c r="E84" s="36">
        <f>C84*D84</f>
        <v>0</v>
      </c>
    </row>
    <row r="85" spans="1:5" ht="15.75" thickBot="1">
      <c r="A85" s="51" t="s">
        <v>162</v>
      </c>
      <c r="B85" s="47" t="s">
        <v>164</v>
      </c>
      <c r="C85" s="38"/>
      <c r="D85" s="37"/>
      <c r="E85" s="36">
        <f>C85*D85</f>
        <v>0</v>
      </c>
    </row>
    <row r="86" spans="1:5" ht="15.75" thickBot="1">
      <c r="A86" s="51" t="s">
        <v>162</v>
      </c>
      <c r="B86" s="47" t="s">
        <v>165</v>
      </c>
      <c r="C86" s="38"/>
      <c r="D86" s="37"/>
      <c r="E86" s="36">
        <f>C86*D86</f>
        <v>0</v>
      </c>
    </row>
    <row r="87" spans="1:5" ht="15.75" thickBot="1">
      <c r="A87" s="51" t="s">
        <v>162</v>
      </c>
      <c r="B87" s="47" t="s">
        <v>166</v>
      </c>
      <c r="C87" s="38"/>
      <c r="D87" s="37"/>
      <c r="E87" s="36">
        <f>C87*D87</f>
        <v>0</v>
      </c>
    </row>
    <row r="88" spans="1:5" ht="15.75" thickBot="1">
      <c r="A88" s="51" t="s">
        <v>162</v>
      </c>
      <c r="B88" s="47" t="s">
        <v>167</v>
      </c>
      <c r="C88" s="38"/>
      <c r="D88" s="37"/>
      <c r="E88" s="36">
        <f>C88*D88</f>
        <v>0</v>
      </c>
    </row>
    <row r="89" spans="1:5" ht="15.75" thickBot="1">
      <c r="A89" s="51" t="s">
        <v>168</v>
      </c>
      <c r="B89" s="47" t="s">
        <v>169</v>
      </c>
      <c r="C89" s="38"/>
      <c r="D89" s="37"/>
      <c r="E89" s="36">
        <f>C89*D89</f>
        <v>0</v>
      </c>
    </row>
    <row r="90" spans="1:5" ht="15.75" thickBot="1">
      <c r="A90" s="52" t="s">
        <v>170</v>
      </c>
      <c r="B90" s="47" t="s">
        <v>171</v>
      </c>
      <c r="C90" s="38"/>
      <c r="D90" s="37"/>
      <c r="E90" s="36">
        <f>C90*D90</f>
        <v>0</v>
      </c>
    </row>
    <row r="91" spans="1:5" ht="15.75" thickBot="1">
      <c r="A91" s="51" t="s">
        <v>172</v>
      </c>
      <c r="B91" s="47" t="s">
        <v>173</v>
      </c>
      <c r="C91" s="38"/>
      <c r="D91" s="37"/>
      <c r="E91" s="36">
        <f>C91*D91</f>
        <v>0</v>
      </c>
    </row>
    <row r="92" spans="1:5" ht="15.75" thickBot="1">
      <c r="A92" s="52" t="s">
        <v>174</v>
      </c>
      <c r="B92" s="48" t="s">
        <v>99</v>
      </c>
      <c r="C92" s="38"/>
      <c r="D92" s="37"/>
      <c r="E92" s="36">
        <f>C92*D92</f>
        <v>0</v>
      </c>
    </row>
    <row r="93" spans="1:5" ht="15.75" thickBot="1">
      <c r="A93" s="51" t="s">
        <v>175</v>
      </c>
      <c r="B93" s="47" t="s">
        <v>173</v>
      </c>
      <c r="C93" s="38"/>
      <c r="D93" s="37"/>
      <c r="E93" s="36">
        <f>C93*D93</f>
        <v>0</v>
      </c>
    </row>
    <row r="94" spans="1:5" ht="15.75" thickBot="1">
      <c r="A94" s="53" t="s">
        <v>175</v>
      </c>
      <c r="B94" s="50" t="s">
        <v>176</v>
      </c>
      <c r="C94" s="41"/>
      <c r="D94" s="37"/>
      <c r="E94" s="36">
        <f>C94*D94</f>
        <v>0</v>
      </c>
    </row>
    <row r="95" spans="1:5" ht="15.75" thickBot="1">
      <c r="A95" s="52" t="s">
        <v>175</v>
      </c>
      <c r="B95" s="47" t="s">
        <v>149</v>
      </c>
      <c r="C95" s="38"/>
      <c r="D95" s="37"/>
      <c r="E95" s="36">
        <f>C95*D95</f>
        <v>0</v>
      </c>
    </row>
    <row r="96" spans="1:5" ht="15.75" thickBot="1">
      <c r="A96" s="51" t="s">
        <v>177</v>
      </c>
      <c r="B96" s="47" t="s">
        <v>99</v>
      </c>
      <c r="C96" s="38"/>
      <c r="D96" s="37"/>
      <c r="E96" s="36">
        <f>C96*D96</f>
        <v>0</v>
      </c>
    </row>
    <row r="97" spans="1:5" ht="15.75" thickBot="1">
      <c r="A97" s="51" t="s">
        <v>178</v>
      </c>
      <c r="B97" s="47" t="s">
        <v>179</v>
      </c>
      <c r="C97" s="38"/>
      <c r="D97" s="37"/>
      <c r="E97" s="36">
        <f>C97*D97</f>
        <v>0</v>
      </c>
    </row>
    <row r="98" spans="1:5" ht="15.75" thickBot="1">
      <c r="A98" s="51" t="s">
        <v>180</v>
      </c>
      <c r="B98" s="47" t="s">
        <v>181</v>
      </c>
      <c r="C98" s="38"/>
      <c r="D98" s="37"/>
      <c r="E98" s="36">
        <f>C98*D98</f>
        <v>0</v>
      </c>
    </row>
    <row r="99" spans="1:5" ht="15.75" thickBot="1">
      <c r="A99" s="51" t="s">
        <v>182</v>
      </c>
      <c r="B99" s="47" t="s">
        <v>183</v>
      </c>
      <c r="C99" s="38"/>
      <c r="D99" s="37"/>
      <c r="E99" s="36">
        <f>C99*D99</f>
        <v>0</v>
      </c>
    </row>
    <row r="100" spans="1:5" ht="15.75" thickBot="1">
      <c r="A100" s="53" t="s">
        <v>184</v>
      </c>
      <c r="B100" s="50" t="s">
        <v>185</v>
      </c>
      <c r="C100" s="41"/>
      <c r="D100" s="37"/>
      <c r="E100" s="36">
        <f>C100*D100</f>
        <v>0</v>
      </c>
    </row>
    <row r="101" spans="1:5" ht="15.75" thickBot="1">
      <c r="A101" s="51" t="s">
        <v>184</v>
      </c>
      <c r="B101" s="47" t="s">
        <v>186</v>
      </c>
      <c r="C101" s="38"/>
      <c r="D101" s="37"/>
      <c r="E101" s="36">
        <f>C101*D101</f>
        <v>0</v>
      </c>
    </row>
    <row r="102" spans="1:5" ht="15.75" thickBot="1">
      <c r="A102" s="51" t="s">
        <v>184</v>
      </c>
      <c r="B102" s="47" t="s">
        <v>187</v>
      </c>
      <c r="C102" s="38"/>
      <c r="D102" s="37"/>
      <c r="E102" s="36">
        <f>C102*D102</f>
        <v>0</v>
      </c>
    </row>
    <row r="103" spans="1:5" ht="15.75" thickBot="1">
      <c r="A103" s="52" t="s">
        <v>184</v>
      </c>
      <c r="B103" s="48" t="s">
        <v>188</v>
      </c>
      <c r="C103" s="38"/>
      <c r="D103" s="37"/>
      <c r="E103" s="36">
        <f>C103*D103</f>
        <v>0</v>
      </c>
    </row>
    <row r="104" spans="1:5" ht="15.75" thickBot="1">
      <c r="A104" s="51" t="s">
        <v>184</v>
      </c>
      <c r="B104" s="47" t="s">
        <v>89</v>
      </c>
      <c r="C104" s="38"/>
      <c r="D104" s="37"/>
      <c r="E104" s="36">
        <f>C104*D104</f>
        <v>0</v>
      </c>
    </row>
    <row r="105" spans="1:5" ht="15.75" thickBot="1">
      <c r="A105" s="52" t="s">
        <v>189</v>
      </c>
      <c r="B105" s="47" t="s">
        <v>190</v>
      </c>
      <c r="C105" s="38"/>
      <c r="D105" s="37"/>
      <c r="E105" s="36">
        <f>C105*D105</f>
        <v>0</v>
      </c>
    </row>
    <row r="106" spans="1:5" ht="15.75" thickBot="1">
      <c r="A106" s="51" t="s">
        <v>189</v>
      </c>
      <c r="B106" s="47" t="s">
        <v>191</v>
      </c>
      <c r="C106" s="38"/>
      <c r="D106" s="37"/>
      <c r="E106" s="36">
        <f>C106*D106</f>
        <v>0</v>
      </c>
    </row>
    <row r="107" spans="1:5" ht="15.75" thickBot="1">
      <c r="A107" s="52" t="s">
        <v>192</v>
      </c>
      <c r="B107" s="47" t="s">
        <v>193</v>
      </c>
      <c r="C107" s="38"/>
      <c r="D107" s="37"/>
      <c r="E107" s="36">
        <f>C107*D107</f>
        <v>0</v>
      </c>
    </row>
    <row r="108" spans="1:5" ht="15.75" thickBot="1">
      <c r="A108" s="51" t="s">
        <v>192</v>
      </c>
      <c r="B108" s="47" t="s">
        <v>194</v>
      </c>
      <c r="C108" s="38"/>
      <c r="D108" s="37"/>
      <c r="E108" s="36">
        <f>C108*D108</f>
        <v>0</v>
      </c>
    </row>
    <row r="109" spans="1:5" ht="15.75" thickBot="1">
      <c r="A109" s="52" t="s">
        <v>195</v>
      </c>
      <c r="B109" s="48" t="s">
        <v>194</v>
      </c>
      <c r="C109" s="38"/>
      <c r="D109" s="37"/>
      <c r="E109" s="36">
        <f>C109*D109</f>
        <v>0</v>
      </c>
    </row>
    <row r="110" spans="1:5" ht="15.75" thickBot="1">
      <c r="A110" s="52" t="s">
        <v>195</v>
      </c>
      <c r="B110" s="48" t="s">
        <v>196</v>
      </c>
      <c r="C110" s="38"/>
      <c r="D110" s="37"/>
      <c r="E110" s="36">
        <f>C110*D110</f>
        <v>0</v>
      </c>
    </row>
    <row r="111" spans="1:5" ht="15.75" thickBot="1">
      <c r="A111" s="52" t="s">
        <v>197</v>
      </c>
      <c r="B111" s="47" t="s">
        <v>198</v>
      </c>
      <c r="C111" s="38"/>
      <c r="D111" s="37"/>
      <c r="E111" s="36">
        <f>C111*D111</f>
        <v>0</v>
      </c>
    </row>
    <row r="112" spans="1:5" ht="15.75" thickBot="1">
      <c r="A112" s="52" t="s">
        <v>195</v>
      </c>
      <c r="B112" s="47" t="s">
        <v>155</v>
      </c>
      <c r="C112" s="38"/>
      <c r="D112" s="37"/>
      <c r="E112" s="36">
        <f>C112*D112</f>
        <v>0</v>
      </c>
    </row>
    <row r="113" spans="1:5" ht="15.75" thickBot="1">
      <c r="A113" s="51" t="s">
        <v>199</v>
      </c>
      <c r="B113" s="47" t="s">
        <v>95</v>
      </c>
      <c r="C113" s="38"/>
      <c r="D113" s="37"/>
      <c r="E113" s="36">
        <f>C113*D113</f>
        <v>0</v>
      </c>
    </row>
    <row r="114" spans="1:5" ht="15.75" thickBot="1">
      <c r="A114" s="51" t="s">
        <v>200</v>
      </c>
      <c r="B114" s="47" t="s">
        <v>164</v>
      </c>
      <c r="C114" s="38"/>
      <c r="D114" s="37"/>
      <c r="E114" s="36">
        <f>C114*D114</f>
        <v>0</v>
      </c>
    </row>
    <row r="115" spans="1:5" ht="15.75" thickBot="1">
      <c r="A115" s="51" t="s">
        <v>200</v>
      </c>
      <c r="B115" s="47" t="s">
        <v>196</v>
      </c>
      <c r="C115" s="38"/>
      <c r="D115" s="37"/>
      <c r="E115" s="36">
        <f>C115*D115</f>
        <v>0</v>
      </c>
    </row>
    <row r="116" spans="1:5" ht="15.75" thickBot="1">
      <c r="A116" s="51" t="s">
        <v>201</v>
      </c>
      <c r="B116" s="47" t="s">
        <v>202</v>
      </c>
      <c r="C116" s="38"/>
      <c r="D116" s="37"/>
      <c r="E116" s="36">
        <f>C116*D116</f>
        <v>0</v>
      </c>
    </row>
    <row r="117" spans="1:5" ht="15.75" thickBot="1">
      <c r="A117" s="52" t="s">
        <v>201</v>
      </c>
      <c r="B117" s="48" t="s">
        <v>203</v>
      </c>
      <c r="C117" s="38"/>
      <c r="D117" s="37"/>
      <c r="E117" s="36">
        <f>C117*D117</f>
        <v>0</v>
      </c>
    </row>
    <row r="118" spans="1:5" ht="15.75" thickBot="1">
      <c r="A118" s="51" t="s">
        <v>204</v>
      </c>
      <c r="B118" s="47" t="s">
        <v>205</v>
      </c>
      <c r="C118" s="38"/>
      <c r="D118" s="37"/>
      <c r="E118" s="36">
        <f>C118*D118</f>
        <v>0</v>
      </c>
    </row>
    <row r="119" spans="1:5" ht="15.75" thickBot="1">
      <c r="A119" s="51" t="s">
        <v>204</v>
      </c>
      <c r="B119" s="47" t="s">
        <v>47</v>
      </c>
      <c r="C119" s="38"/>
      <c r="D119" s="37"/>
      <c r="E119" s="36">
        <f>C119*D119</f>
        <v>0</v>
      </c>
    </row>
    <row r="120" spans="1:5" ht="15.75" thickBot="1">
      <c r="A120" s="51" t="s">
        <v>206</v>
      </c>
      <c r="B120" s="47" t="s">
        <v>207</v>
      </c>
      <c r="C120" s="38"/>
      <c r="D120" s="37"/>
      <c r="E120" s="36">
        <f>C120*D120</f>
        <v>0</v>
      </c>
    </row>
    <row r="121" spans="1:5" ht="15.75" thickBot="1">
      <c r="A121" s="51" t="s">
        <v>206</v>
      </c>
      <c r="B121" s="47" t="s">
        <v>208</v>
      </c>
      <c r="C121" s="38"/>
      <c r="D121" s="37"/>
      <c r="E121" s="36">
        <f>C121*D121</f>
        <v>0</v>
      </c>
    </row>
    <row r="122" spans="1:5" ht="15.75" thickBot="1">
      <c r="A122" s="52" t="s">
        <v>209</v>
      </c>
      <c r="B122" s="47" t="s">
        <v>210</v>
      </c>
      <c r="C122" s="38"/>
      <c r="D122" s="37"/>
      <c r="E122" s="36">
        <f>C122*D122</f>
        <v>0</v>
      </c>
    </row>
    <row r="123" spans="1:5" ht="15.75" thickBot="1">
      <c r="A123" s="52" t="s">
        <v>211</v>
      </c>
      <c r="B123" s="48" t="s">
        <v>93</v>
      </c>
      <c r="C123" s="38"/>
      <c r="D123" s="37"/>
      <c r="E123" s="36">
        <f>C123*D123</f>
        <v>0</v>
      </c>
    </row>
    <row r="124" spans="1:5" ht="15.75" thickBot="1">
      <c r="A124" s="52" t="s">
        <v>212</v>
      </c>
      <c r="B124" s="48" t="s">
        <v>213</v>
      </c>
      <c r="C124" s="38"/>
      <c r="D124" s="37"/>
      <c r="E124" s="36">
        <f>C124*D124</f>
        <v>0</v>
      </c>
    </row>
    <row r="125" spans="1:5" ht="15.75" thickBot="1">
      <c r="A125" s="52" t="s">
        <v>214</v>
      </c>
      <c r="B125" s="48" t="s">
        <v>215</v>
      </c>
      <c r="C125" s="38"/>
      <c r="D125" s="37"/>
      <c r="E125" s="36">
        <f>C125*D125</f>
        <v>0</v>
      </c>
    </row>
    <row r="126" spans="1:5" ht="15.75" thickBot="1">
      <c r="A126" s="51" t="s">
        <v>214</v>
      </c>
      <c r="B126" s="47" t="s">
        <v>216</v>
      </c>
      <c r="C126" s="38"/>
      <c r="D126" s="37"/>
      <c r="E126" s="36">
        <f>C126*D126</f>
        <v>0</v>
      </c>
    </row>
    <row r="127" spans="1:5" ht="15.75" thickBot="1">
      <c r="A127" s="51" t="s">
        <v>217</v>
      </c>
      <c r="B127" s="47" t="s">
        <v>218</v>
      </c>
      <c r="C127" s="38"/>
      <c r="D127" s="37"/>
      <c r="E127" s="36">
        <f>C127*D127</f>
        <v>0</v>
      </c>
    </row>
    <row r="128" spans="1:5" ht="15.75" thickBot="1">
      <c r="A128" s="52" t="s">
        <v>219</v>
      </c>
      <c r="B128" s="48" t="s">
        <v>220</v>
      </c>
      <c r="C128" s="38"/>
      <c r="D128" s="37"/>
      <c r="E128" s="36">
        <f>C128*D128</f>
        <v>0</v>
      </c>
    </row>
    <row r="129" spans="1:5" ht="15.75" thickBot="1">
      <c r="A129" s="51" t="s">
        <v>217</v>
      </c>
      <c r="B129" s="47" t="s">
        <v>221</v>
      </c>
      <c r="C129" s="38"/>
      <c r="D129" s="37"/>
      <c r="E129" s="36">
        <f>C129*D129</f>
        <v>0</v>
      </c>
    </row>
    <row r="130" spans="1:5" ht="15.75" thickBot="1">
      <c r="A130" s="51" t="s">
        <v>222</v>
      </c>
      <c r="B130" s="47" t="s">
        <v>223</v>
      </c>
      <c r="C130" s="38"/>
      <c r="D130" s="37"/>
      <c r="E130" s="36">
        <f>C130*D130</f>
        <v>0</v>
      </c>
    </row>
    <row r="131" spans="1:5" ht="15.75" thickBot="1">
      <c r="A131" s="51" t="s">
        <v>224</v>
      </c>
      <c r="B131" s="47" t="s">
        <v>225</v>
      </c>
      <c r="C131" s="38"/>
      <c r="D131" s="37"/>
      <c r="E131" s="36">
        <f>C131*D131</f>
        <v>0</v>
      </c>
    </row>
    <row r="132" spans="1:5" ht="15.75" thickBot="1">
      <c r="A132" s="53" t="s">
        <v>226</v>
      </c>
      <c r="B132" s="50" t="s">
        <v>227</v>
      </c>
      <c r="C132" s="41"/>
      <c r="D132" s="37"/>
      <c r="E132" s="36">
        <f>C132*D132</f>
        <v>0</v>
      </c>
    </row>
    <row r="133" spans="1:5" ht="15.75" thickBot="1">
      <c r="A133" s="51" t="s">
        <v>228</v>
      </c>
      <c r="B133" s="47" t="s">
        <v>229</v>
      </c>
      <c r="C133" s="38"/>
      <c r="D133" s="37"/>
      <c r="E133" s="36">
        <f>C133*D133</f>
        <v>0</v>
      </c>
    </row>
    <row r="134" spans="1:5" ht="15.75" thickBot="1">
      <c r="A134" s="52" t="s">
        <v>230</v>
      </c>
      <c r="B134" s="48" t="s">
        <v>231</v>
      </c>
      <c r="C134" s="38"/>
      <c r="D134" s="37"/>
      <c r="E134" s="36">
        <f>C134*D134</f>
        <v>0</v>
      </c>
    </row>
    <row r="135" spans="1:5" ht="15.75" thickBot="1">
      <c r="A135" s="52" t="s">
        <v>232</v>
      </c>
      <c r="B135" s="47" t="s">
        <v>233</v>
      </c>
      <c r="C135" s="38"/>
      <c r="D135" s="37"/>
      <c r="E135" s="36">
        <f>C135*D135</f>
        <v>0</v>
      </c>
    </row>
    <row r="136" spans="1:5" ht="15.75" thickBot="1">
      <c r="A136" s="51" t="s">
        <v>234</v>
      </c>
      <c r="B136" s="47" t="s">
        <v>235</v>
      </c>
      <c r="C136" s="38"/>
      <c r="D136" s="37"/>
      <c r="E136" s="36">
        <f>C136*D136</f>
        <v>0</v>
      </c>
    </row>
    <row r="137" spans="1:5" ht="15.75" thickBot="1">
      <c r="A137" s="53" t="s">
        <v>236</v>
      </c>
      <c r="B137" s="50" t="s">
        <v>237</v>
      </c>
      <c r="C137" s="41"/>
      <c r="D137" s="37"/>
      <c r="E137" s="36">
        <f>C137*D137</f>
        <v>0</v>
      </c>
    </row>
    <row r="138" spans="1:5" ht="15.75" thickBot="1">
      <c r="A138" s="51" t="s">
        <v>238</v>
      </c>
      <c r="B138" s="47" t="s">
        <v>239</v>
      </c>
      <c r="C138" s="38"/>
      <c r="D138" s="37"/>
      <c r="E138" s="36">
        <f>C138*D138</f>
        <v>0</v>
      </c>
    </row>
    <row r="139" spans="1:5" ht="15.75" thickBot="1">
      <c r="A139" s="53" t="s">
        <v>240</v>
      </c>
      <c r="B139" s="50" t="s">
        <v>241</v>
      </c>
      <c r="C139" s="41"/>
      <c r="D139" s="37"/>
      <c r="E139" s="36">
        <f>C139*D139</f>
        <v>0</v>
      </c>
    </row>
    <row r="140" spans="1:5" ht="15.75" thickBot="1">
      <c r="A140" s="52" t="s">
        <v>242</v>
      </c>
      <c r="B140" s="47" t="s">
        <v>243</v>
      </c>
      <c r="C140" s="38"/>
      <c r="D140" s="37"/>
      <c r="E140" s="36">
        <f>C140*D140</f>
        <v>0</v>
      </c>
    </row>
    <row r="141" spans="1:5" ht="15.75" thickBot="1">
      <c r="A141" s="51" t="s">
        <v>242</v>
      </c>
      <c r="B141" s="47" t="s">
        <v>244</v>
      </c>
      <c r="C141" s="38"/>
      <c r="D141" s="37"/>
      <c r="E141" s="36">
        <f>C141*D141</f>
        <v>0</v>
      </c>
    </row>
    <row r="142" spans="1:5" ht="15.75" thickBot="1">
      <c r="A142" s="52" t="s">
        <v>245</v>
      </c>
      <c r="B142" s="47" t="s">
        <v>246</v>
      </c>
      <c r="C142" s="38"/>
      <c r="D142" s="37"/>
      <c r="E142" s="36">
        <f>C142*D142</f>
        <v>0</v>
      </c>
    </row>
    <row r="143" spans="1:5" ht="15.75" thickBot="1">
      <c r="A143" s="51" t="s">
        <v>247</v>
      </c>
      <c r="B143" s="47" t="s">
        <v>248</v>
      </c>
      <c r="C143" s="38"/>
      <c r="D143" s="37"/>
      <c r="E143" s="36">
        <f>C143*D143</f>
        <v>0</v>
      </c>
    </row>
    <row r="144" spans="1:5" ht="15.75" thickBot="1">
      <c r="A144" s="51" t="s">
        <v>249</v>
      </c>
      <c r="B144" s="47" t="s">
        <v>250</v>
      </c>
      <c r="C144" s="38"/>
      <c r="D144" s="37"/>
      <c r="E144" s="36">
        <f>C144*D144</f>
        <v>0</v>
      </c>
    </row>
    <row r="145" spans="1:5" ht="15.75" thickBot="1">
      <c r="A145" s="53" t="s">
        <v>251</v>
      </c>
      <c r="B145" s="50" t="s">
        <v>252</v>
      </c>
      <c r="C145" s="41"/>
      <c r="D145" s="37"/>
      <c r="E145" s="36">
        <f>C145*D145</f>
        <v>0</v>
      </c>
    </row>
    <row r="146" spans="1:5" ht="15.75" thickBot="1">
      <c r="A146" s="53" t="s">
        <v>253</v>
      </c>
      <c r="B146" s="50" t="s">
        <v>254</v>
      </c>
      <c r="C146" s="41"/>
      <c r="D146" s="37"/>
      <c r="E146" s="36">
        <f>C146*D146</f>
        <v>0</v>
      </c>
    </row>
    <row r="147" spans="1:5" ht="15.75" thickBot="1">
      <c r="A147" s="53" t="s">
        <v>253</v>
      </c>
      <c r="B147" s="50" t="s">
        <v>99</v>
      </c>
      <c r="C147" s="41"/>
      <c r="D147" s="37"/>
      <c r="E147" s="36">
        <f>C147*D147</f>
        <v>0</v>
      </c>
    </row>
    <row r="148" spans="1:5" ht="15.75" thickBot="1">
      <c r="A148" s="53" t="s">
        <v>253</v>
      </c>
      <c r="B148" s="50" t="s">
        <v>255</v>
      </c>
      <c r="C148" s="41"/>
      <c r="D148" s="37"/>
      <c r="E148" s="36">
        <f>C148*D148</f>
        <v>0</v>
      </c>
    </row>
    <row r="149" spans="1:5" ht="15.75" thickBot="1">
      <c r="A149" s="51" t="s">
        <v>256</v>
      </c>
      <c r="B149" s="47" t="s">
        <v>257</v>
      </c>
      <c r="C149" s="38"/>
      <c r="D149" s="37"/>
      <c r="E149" s="36">
        <f>C149*D149</f>
        <v>0</v>
      </c>
    </row>
    <row r="150" spans="1:5" ht="15.75" thickBot="1">
      <c r="A150" s="51" t="s">
        <v>258</v>
      </c>
      <c r="B150" s="47" t="s">
        <v>259</v>
      </c>
      <c r="C150" s="38"/>
      <c r="D150" s="37"/>
      <c r="E150" s="36">
        <f>C150*D150</f>
        <v>0</v>
      </c>
    </row>
    <row r="151" spans="1:5" ht="15.75" thickBot="1">
      <c r="A151" s="52" t="s">
        <v>258</v>
      </c>
      <c r="B151" s="47" t="s">
        <v>260</v>
      </c>
      <c r="C151" s="38"/>
      <c r="D151" s="37"/>
      <c r="E151" s="36">
        <f>C151*D151</f>
        <v>0</v>
      </c>
    </row>
    <row r="152" spans="1:5" ht="15.75" thickBot="1">
      <c r="A152" s="52" t="s">
        <v>261</v>
      </c>
      <c r="B152" s="47" t="s">
        <v>86</v>
      </c>
      <c r="C152" s="38"/>
      <c r="D152" s="37"/>
      <c r="E152" s="36">
        <f>C152*D152</f>
        <v>0</v>
      </c>
    </row>
    <row r="153" spans="1:5" ht="15.75" thickBot="1">
      <c r="A153" s="51" t="s">
        <v>261</v>
      </c>
      <c r="B153" s="47" t="s">
        <v>262</v>
      </c>
      <c r="C153" s="38"/>
      <c r="D153" s="37"/>
      <c r="E153" s="36">
        <f>C153*D153</f>
        <v>0</v>
      </c>
    </row>
    <row r="154" spans="1:5" ht="15.75" thickBot="1">
      <c r="A154" s="51" t="s">
        <v>263</v>
      </c>
      <c r="B154" s="47" t="s">
        <v>264</v>
      </c>
      <c r="C154" s="38"/>
      <c r="D154" s="37"/>
      <c r="E154" s="36">
        <f>C154*D154</f>
        <v>0</v>
      </c>
    </row>
    <row r="155" spans="1:5" ht="15.75" thickBot="1">
      <c r="A155" s="51" t="s">
        <v>261</v>
      </c>
      <c r="B155" s="47" t="s">
        <v>85</v>
      </c>
      <c r="C155" s="38"/>
      <c r="D155" s="37"/>
      <c r="E155" s="36">
        <f>C155*D155</f>
        <v>0</v>
      </c>
    </row>
    <row r="156" spans="1:5" ht="15.75" thickBot="1">
      <c r="A156" s="53" t="s">
        <v>265</v>
      </c>
      <c r="B156" s="50" t="s">
        <v>111</v>
      </c>
      <c r="C156" s="41"/>
      <c r="D156" s="37"/>
      <c r="E156" s="36">
        <f>C156*D156</f>
        <v>0</v>
      </c>
    </row>
    <row r="157" spans="1:5" ht="15.75" thickBot="1">
      <c r="A157" s="53" t="s">
        <v>266</v>
      </c>
      <c r="B157" s="50" t="s">
        <v>267</v>
      </c>
      <c r="C157" s="41"/>
      <c r="D157" s="37"/>
      <c r="E157" s="36">
        <f>C157*D157</f>
        <v>0</v>
      </c>
    </row>
    <row r="158" spans="1:5" ht="15.75" thickBot="1">
      <c r="A158" s="40" t="s">
        <v>268</v>
      </c>
      <c r="B158" s="39" t="s">
        <v>269</v>
      </c>
      <c r="C158" s="38"/>
      <c r="D158" s="37"/>
      <c r="E158" s="36">
        <f>C158*D158</f>
        <v>0</v>
      </c>
    </row>
    <row r="159" spans="1:5" ht="15.75" thickBot="1">
      <c r="A159" s="40" t="s">
        <v>268</v>
      </c>
      <c r="B159" s="39" t="s">
        <v>269</v>
      </c>
      <c r="C159" s="38"/>
      <c r="D159" s="37"/>
      <c r="E159" s="36">
        <f>C159*D159</f>
        <v>0</v>
      </c>
    </row>
    <row r="160" spans="1:5" ht="15.75" thickBot="1">
      <c r="A160" s="40" t="s">
        <v>268</v>
      </c>
      <c r="B160" s="39" t="s">
        <v>269</v>
      </c>
      <c r="C160" s="38"/>
      <c r="D160" s="37"/>
      <c r="E160" s="36">
        <f>C160*D160</f>
        <v>0</v>
      </c>
    </row>
    <row r="161" spans="1:5" ht="15.75" thickBot="1">
      <c r="A161" s="40" t="s">
        <v>268</v>
      </c>
      <c r="B161" s="39" t="s">
        <v>269</v>
      </c>
      <c r="C161" s="38"/>
      <c r="D161" s="37"/>
      <c r="E161" s="36">
        <f>C161*D161</f>
        <v>0</v>
      </c>
    </row>
    <row r="162" spans="1:5" ht="15.75" thickBot="1">
      <c r="A162" s="40" t="s">
        <v>268</v>
      </c>
      <c r="B162" s="39" t="s">
        <v>269</v>
      </c>
      <c r="C162" s="38"/>
      <c r="D162" s="37"/>
      <c r="E162" s="36">
        <f>C162*D162</f>
        <v>0</v>
      </c>
    </row>
    <row r="163" spans="1:5" ht="15.75" thickBot="1">
      <c r="A163" s="40" t="s">
        <v>268</v>
      </c>
      <c r="B163" s="39" t="s">
        <v>269</v>
      </c>
      <c r="C163" s="38"/>
      <c r="D163" s="37"/>
      <c r="E163" s="36">
        <f>C163*D163</f>
        <v>0</v>
      </c>
    </row>
    <row r="164" spans="1:5" ht="15.75" thickBot="1">
      <c r="A164" s="40" t="s">
        <v>268</v>
      </c>
      <c r="B164" s="39" t="s">
        <v>269</v>
      </c>
      <c r="C164" s="38"/>
      <c r="D164" s="37"/>
      <c r="E164" s="36">
        <f>C164*D164</f>
        <v>0</v>
      </c>
    </row>
    <row r="165" spans="1:5" ht="15.75" thickBot="1">
      <c r="A165" s="40" t="s">
        <v>268</v>
      </c>
      <c r="B165" s="39" t="s">
        <v>269</v>
      </c>
      <c r="C165" s="38"/>
      <c r="D165" s="37"/>
      <c r="E165" s="36">
        <f>C165*D165</f>
        <v>0</v>
      </c>
    </row>
    <row r="166" spans="1:5" ht="15.75" thickBot="1">
      <c r="A166" s="40" t="s">
        <v>268</v>
      </c>
      <c r="B166" s="39" t="s">
        <v>269</v>
      </c>
      <c r="C166" s="38"/>
      <c r="D166" s="37"/>
      <c r="E166" s="36">
        <f>C166*D166</f>
        <v>0</v>
      </c>
    </row>
    <row r="167" spans="1:5">
      <c r="A167" s="35" t="s">
        <v>268</v>
      </c>
      <c r="B167" s="34" t="s">
        <v>269</v>
      </c>
      <c r="C167" s="33"/>
      <c r="D167" s="32"/>
      <c r="E167" s="31">
        <f>C167*D167</f>
        <v>0</v>
      </c>
    </row>
    <row r="169" spans="1:5" ht="15.75" thickBot="1">
      <c r="C169" s="30"/>
      <c r="D169" s="29" t="s">
        <v>35</v>
      </c>
      <c r="E169" s="28">
        <f>SUM(E6:E167)</f>
        <v>0</v>
      </c>
    </row>
    <row r="171" spans="1:5">
      <c r="A171" s="143" t="s">
        <v>270</v>
      </c>
      <c r="B171" s="143"/>
      <c r="C171" s="143"/>
      <c r="D171" s="143"/>
      <c r="E171" s="27">
        <f>E169*12</f>
        <v>0</v>
      </c>
    </row>
    <row r="172" spans="1:5">
      <c r="A172" s="144" t="s">
        <v>271</v>
      </c>
      <c r="B172" s="144"/>
      <c r="C172" s="144"/>
      <c r="D172" s="144"/>
      <c r="E172" s="26">
        <f>E169*6</f>
        <v>0</v>
      </c>
    </row>
    <row r="173" spans="1:5">
      <c r="A173" s="145" t="s">
        <v>272</v>
      </c>
      <c r="B173" s="145"/>
      <c r="C173" s="145"/>
      <c r="D173" s="145"/>
      <c r="E173" s="25">
        <f>E169*4</f>
        <v>0</v>
      </c>
    </row>
    <row r="174" spans="1:5">
      <c r="A174" s="146" t="s">
        <v>273</v>
      </c>
      <c r="B174" s="146"/>
      <c r="C174" s="146"/>
      <c r="D174" s="146"/>
      <c r="E174" s="24">
        <f>E169*2</f>
        <v>0</v>
      </c>
    </row>
    <row r="175" spans="1:5">
      <c r="A175" s="147" t="s">
        <v>274</v>
      </c>
      <c r="B175" s="147"/>
      <c r="C175" s="147"/>
      <c r="D175" s="147"/>
      <c r="E175" s="23">
        <f>E169</f>
        <v>0</v>
      </c>
    </row>
    <row r="176" spans="1:5">
      <c r="A176" s="109"/>
      <c r="B176" s="109"/>
      <c r="C176" s="109"/>
      <c r="D176" s="109"/>
    </row>
  </sheetData>
  <sheetProtection algorithmName="SHA-512" hashValue="aMaaSPjasKZUi3OU8rfXHwtIYE6jVJt91nn2vyMiKmCdee2thniVtuDwoNYFX49Hf5s+FWITQk19SzzZJ6qhjw==" saltValue="+RRoHT9Fxnisb7b7HifZ8A==" spinCount="100000" sheet="1" objects="1" scenarios="1" selectLockedCells="1"/>
  <mergeCells count="10">
    <mergeCell ref="A173:D173"/>
    <mergeCell ref="A174:D174"/>
    <mergeCell ref="A175:D175"/>
    <mergeCell ref="A176:D176"/>
    <mergeCell ref="A2:E2"/>
    <mergeCell ref="A1:E1"/>
    <mergeCell ref="A3:E3"/>
    <mergeCell ref="A4:E4"/>
    <mergeCell ref="A171:D171"/>
    <mergeCell ref="A172:D172"/>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ce2f82c-b60c-4903-be4b-302d43ea0902" xsi:nil="true"/>
    <lcf76f155ced4ddcb4097134ff3c332f xmlns="51797194-389d-478a-a231-edb3d38a79e2">
      <Terms xmlns="http://schemas.microsoft.com/office/infopath/2007/PartnerControls"/>
    </lcf76f155ced4ddcb4097134ff3c332f>
    <SharedWithUsers xmlns="4ce2f82c-b60c-4903-be4b-302d43ea0902">
      <UserInfo>
        <DisplayName>Bowen, Wayne (Fire)</DisplayName>
        <AccountId>47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76C00C9276A524BBCC52DFD2A48C0B2" ma:contentTypeVersion="14" ma:contentTypeDescription="Create a new document." ma:contentTypeScope="" ma:versionID="538237beafb90fe4bd2c8b402cea9300">
  <xsd:schema xmlns:xsd="http://www.w3.org/2001/XMLSchema" xmlns:xs="http://www.w3.org/2001/XMLSchema" xmlns:p="http://schemas.microsoft.com/office/2006/metadata/properties" xmlns:ns2="51797194-389d-478a-a231-edb3d38a79e2" xmlns:ns3="4ce2f82c-b60c-4903-be4b-302d43ea0902" targetNamespace="http://schemas.microsoft.com/office/2006/metadata/properties" ma:root="true" ma:fieldsID="8f335e49d746a73793d070f00fad96d1" ns2:_="" ns3:_="">
    <xsd:import namespace="51797194-389d-478a-a231-edb3d38a79e2"/>
    <xsd:import namespace="4ce2f82c-b60c-4903-be4b-302d43ea090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797194-389d-478a-a231-edb3d38a79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7f92b4f-da25-4637-8636-7e9e8eea627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e2f82c-b60c-4903-be4b-302d43ea090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4de76586-15c2-40f3-97ec-2a0e6a9f355e}" ma:internalName="TaxCatchAll" ma:showField="CatchAllData" ma:web="4ce2f82c-b60c-4903-be4b-302d43ea09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3FF90F-38FB-44C9-ADA5-9A69AA751995}"/>
</file>

<file path=customXml/itemProps2.xml><?xml version="1.0" encoding="utf-8"?>
<ds:datastoreItem xmlns:ds="http://schemas.openxmlformats.org/officeDocument/2006/customXml" ds:itemID="{EB52908E-08D9-4BDF-8857-B9D353384A01}"/>
</file>

<file path=customXml/itemProps3.xml><?xml version="1.0" encoding="utf-8"?>
<ds:datastoreItem xmlns:ds="http://schemas.openxmlformats.org/officeDocument/2006/customXml" ds:itemID="{90674254-6BF6-4D66-8E7C-C40762700C6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Woods</dc:creator>
  <cp:keywords/>
  <dc:description/>
  <cp:lastModifiedBy>Bowen, Wayne (Fire)</cp:lastModifiedBy>
  <cp:revision/>
  <dcterms:created xsi:type="dcterms:W3CDTF">2024-05-08T12:27:29Z</dcterms:created>
  <dcterms:modified xsi:type="dcterms:W3CDTF">2024-05-20T16:06:58Z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0x010100F76C00C9276A524BBCC52DFD2A48C0B2</vt:lpwstr>
  </property>
  <property fmtid="{D5CDD505-2E9C-101B-9397-08002B2CF9AE}" pid="3" name="Order">
    <vt:r8>600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MediaServiceImageTags">
    <vt:lpwstr/>
  </property>
</Properties>
</file>